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5"/>
  </bookViews>
  <sheets>
    <sheet name="výstroj" sheetId="1" r:id="rId1"/>
    <sheet name="info" sheetId="2" r:id="rId2"/>
    <sheet name="zbraně" sheetId="3" r:id="rId3"/>
    <sheet name="oblečení" sheetId="4" r:id="rId4"/>
    <sheet name="drahokamy" sheetId="5" r:id="rId5"/>
    <sheet name="služby" sheetId="6" r:id="rId6"/>
    <sheet name="jídlo" sheetId="7" r:id="rId7"/>
    <sheet name="platy" sheetId="8" r:id="rId8"/>
    <sheet name="vše mimo plat" sheetId="9" r:id="rId9"/>
  </sheets>
  <definedNames/>
  <calcPr fullCalcOnLoad="1"/>
</workbook>
</file>

<file path=xl/sharedStrings.xml><?xml version="1.0" encoding="utf-8"?>
<sst xmlns="http://schemas.openxmlformats.org/spreadsheetml/2006/main" count="2068" uniqueCount="866">
  <si>
    <t>Výstroj</t>
  </si>
  <si>
    <t>upřesňující kecy jsou v PPH</t>
  </si>
  <si>
    <t>ampulka</t>
  </si>
  <si>
    <t>50md</t>
  </si>
  <si>
    <t>barva na látky</t>
  </si>
  <si>
    <t>6 až 22</t>
  </si>
  <si>
    <t>0,6 až 2,2</t>
  </si>
  <si>
    <t>břitva</t>
  </si>
  <si>
    <t>0,1 kg</t>
  </si>
  <si>
    <t>brk</t>
  </si>
  <si>
    <t>0,01 kg</t>
  </si>
  <si>
    <t>buben</t>
  </si>
  <si>
    <t>číše, broušené sklo</t>
  </si>
  <si>
    <t>tucet</t>
  </si>
  <si>
    <t>dláto</t>
  </si>
  <si>
    <t>dobrá mapa</t>
  </si>
  <si>
    <t>drát, drátenický, slabý</t>
  </si>
  <si>
    <t>70md</t>
  </si>
  <si>
    <t>3 metry</t>
  </si>
  <si>
    <t>dřevěné uhlí</t>
  </si>
  <si>
    <t>2 až 10</t>
  </si>
  <si>
    <t>0,2 až 1</t>
  </si>
  <si>
    <t>dřevorubecká sekera</t>
  </si>
  <si>
    <t>dřevo na zátop</t>
  </si>
  <si>
    <t>0,8 až 2</t>
  </si>
  <si>
    <t>0,08 až 0,2</t>
  </si>
  <si>
    <t>10m</t>
  </si>
  <si>
    <t>džbán hliněný</t>
  </si>
  <si>
    <t>1l</t>
  </si>
  <si>
    <t>flakónek</t>
  </si>
  <si>
    <t>harfa</t>
  </si>
  <si>
    <t>hobití mlýnek, domácí, malý</t>
  </si>
  <si>
    <t>hobití opasek na šipky</t>
  </si>
  <si>
    <t>hřeben dřevěný</t>
  </si>
  <si>
    <t>40md</t>
  </si>
  <si>
    <t>hřeben kostěný</t>
  </si>
  <si>
    <t>20md</t>
  </si>
  <si>
    <t>hřeben kovový</t>
  </si>
  <si>
    <t>hřeben stříbrný, zdobený</t>
  </si>
  <si>
    <t>jednoruční pila</t>
  </si>
  <si>
    <t>jehla kostěná</t>
  </si>
  <si>
    <t>6md</t>
  </si>
  <si>
    <t>jehla kovová</t>
  </si>
  <si>
    <t>12md</t>
  </si>
  <si>
    <t>kladivo</t>
  </si>
  <si>
    <t>koberec obyčejný</t>
  </si>
  <si>
    <t>koberec ornamentální</t>
  </si>
  <si>
    <t>kolovrat</t>
  </si>
  <si>
    <t>korbel keramický</t>
  </si>
  <si>
    <t>0,5l</t>
  </si>
  <si>
    <t>korbel kovový</t>
  </si>
  <si>
    <t>košík</t>
  </si>
  <si>
    <t>kotlík na vaření</t>
  </si>
  <si>
    <t>2kg</t>
  </si>
  <si>
    <t>kotvička trojramenná, kalená</t>
  </si>
  <si>
    <t>kovadlina</t>
  </si>
  <si>
    <t>kovářské kleště</t>
  </si>
  <si>
    <t>kovářské měchy</t>
  </si>
  <si>
    <t>kožený obojek pro psa</t>
  </si>
  <si>
    <t>váha</t>
  </si>
  <si>
    <t>kožená torna</t>
  </si>
  <si>
    <t>unese 30 kg</t>
  </si>
  <si>
    <t>1 kg</t>
  </si>
  <si>
    <t>vak</t>
  </si>
  <si>
    <t>unese 5 kg</t>
  </si>
  <si>
    <t>0.4 kg</t>
  </si>
  <si>
    <t>malý batoh</t>
  </si>
  <si>
    <t>unese 10kg</t>
  </si>
  <si>
    <t>0.5 kg</t>
  </si>
  <si>
    <t>velký batoh</t>
  </si>
  <si>
    <t>unese 20 kg</t>
  </si>
  <si>
    <t>0.75 kg</t>
  </si>
  <si>
    <t>měšec</t>
  </si>
  <si>
    <t>váží 0.2 kg</t>
  </si>
  <si>
    <t>přikrývka</t>
  </si>
  <si>
    <t>váha 1.5 kg</t>
  </si>
  <si>
    <t>spací vak</t>
  </si>
  <si>
    <t>váha 2 kg</t>
  </si>
  <si>
    <t>velký měch</t>
  </si>
  <si>
    <t xml:space="preserve">1 l </t>
  </si>
  <si>
    <t>malý měch</t>
  </si>
  <si>
    <t>0.5 l</t>
  </si>
  <si>
    <t>0.25 kg</t>
  </si>
  <si>
    <t>0.2 l</t>
  </si>
  <si>
    <t>0.1 kg</t>
  </si>
  <si>
    <t>skleněná láhev</t>
  </si>
  <si>
    <t>0.2 kg</t>
  </si>
  <si>
    <t>0.1 l</t>
  </si>
  <si>
    <t xml:space="preserve"> 0.05 kg</t>
  </si>
  <si>
    <t>2.5 cm šíře, 10 cm výše</t>
  </si>
  <si>
    <t>křída</t>
  </si>
  <si>
    <t>2x2x10 cm</t>
  </si>
  <si>
    <t>0.05 kg</t>
  </si>
  <si>
    <t>inkoust</t>
  </si>
  <si>
    <t>0.1 l (na 20 stran)</t>
  </si>
  <si>
    <t>kalamář</t>
  </si>
  <si>
    <t>pergamen</t>
  </si>
  <si>
    <t>24x18 cm</t>
  </si>
  <si>
    <t>papyrus</t>
  </si>
  <si>
    <t>0.02 kg</t>
  </si>
  <si>
    <t>60md</t>
  </si>
  <si>
    <t>křesadlo a troud</t>
  </si>
  <si>
    <t>svíčka</t>
  </si>
  <si>
    <t>30md</t>
  </si>
  <si>
    <t>pochodeň (louč)</t>
  </si>
  <si>
    <t>20 md</t>
  </si>
  <si>
    <t>lucerna</t>
  </si>
  <si>
    <t>stíněná lucerna</t>
  </si>
  <si>
    <t>1.25 kg</t>
  </si>
  <si>
    <t>olej, dávka do lucerny</t>
  </si>
  <si>
    <t>provaz, délka 10m</t>
  </si>
  <si>
    <t>2 kg</t>
  </si>
  <si>
    <t>provazový žebřík</t>
  </si>
  <si>
    <t>10 metrů</t>
  </si>
  <si>
    <t>10 kg</t>
  </si>
  <si>
    <t>malinkaté zrcátko</t>
  </si>
  <si>
    <t>7x7 cm</t>
  </si>
  <si>
    <t>mapa</t>
  </si>
  <si>
    <t>0.10 kg</t>
  </si>
  <si>
    <t>0.15 kg</t>
  </si>
  <si>
    <t>kotlík</t>
  </si>
  <si>
    <t>taštička na opasek</t>
  </si>
  <si>
    <t>skleněná tabule 50x50 cm</t>
  </si>
  <si>
    <t>-</t>
  </si>
  <si>
    <t>Nástroje</t>
  </si>
  <si>
    <t>nůž</t>
  </si>
  <si>
    <t>lopata, rýč</t>
  </si>
  <si>
    <t>3 kg</t>
  </si>
  <si>
    <t>krumpáč</t>
  </si>
  <si>
    <t>nebozez</t>
  </si>
  <si>
    <t>?</t>
  </si>
  <si>
    <t>4.5 kg</t>
  </si>
  <si>
    <t>1.5 kg</t>
  </si>
  <si>
    <t>obouruční pila</t>
  </si>
  <si>
    <t>4 kg</t>
  </si>
  <si>
    <t>vědro</t>
  </si>
  <si>
    <t>káď</t>
  </si>
  <si>
    <t>malý soudek</t>
  </si>
  <si>
    <t>5 l</t>
  </si>
  <si>
    <t>velký sud</t>
  </si>
  <si>
    <t>20 l</t>
  </si>
  <si>
    <t>8 kg</t>
  </si>
  <si>
    <t>pluh</t>
  </si>
  <si>
    <t>20 kg</t>
  </si>
  <si>
    <t>tkalcovský stav</t>
  </si>
  <si>
    <t>17 kg</t>
  </si>
  <si>
    <t>50 kg</t>
  </si>
  <si>
    <t>kompletní zbrojířské vybavení</t>
  </si>
  <si>
    <t>bez surovin</t>
  </si>
  <si>
    <t>výstroj koně</t>
  </si>
  <si>
    <t>(uzda, sedlo)</t>
  </si>
  <si>
    <t>sedlové brašny</t>
  </si>
  <si>
    <t>nostnost 50 kg</t>
  </si>
  <si>
    <t>5 kg</t>
  </si>
  <si>
    <t>loutna</t>
  </si>
  <si>
    <t>40 kg</t>
  </si>
  <si>
    <t>píšťala</t>
  </si>
  <si>
    <t>nádobí dřevěné</t>
  </si>
  <si>
    <t>1 kus</t>
  </si>
  <si>
    <t>nádobí postříbřené</t>
  </si>
  <si>
    <t>měděný kotlik</t>
  </si>
  <si>
    <t>šitíčko</t>
  </si>
  <si>
    <t>Nábytek</t>
  </si>
  <si>
    <t>poduška nebo polštář vycpaný senem</t>
  </si>
  <si>
    <t>slamník</t>
  </si>
  <si>
    <t>stolička</t>
  </si>
  <si>
    <t>křeslo</t>
  </si>
  <si>
    <t>ubrus zdobený</t>
  </si>
  <si>
    <t>mosazná konvice</t>
  </si>
  <si>
    <t>zrcadlo</t>
  </si>
  <si>
    <t>30x30</t>
  </si>
  <si>
    <t>truhla bez zámku</t>
  </si>
  <si>
    <t>truhlička se zámkem</t>
  </si>
  <si>
    <t>bytelná truhla s pořádným zámkem</t>
  </si>
  <si>
    <t>Informace</t>
  </si>
  <si>
    <t>Cena knihy se vypočítá vynásobením počtu kapitol (kterých bývalo spíše více než méně) cenou uvedenou zde v ceníku. Jako příklad je uvedena i cena opravdu tlusté knihy, jakou je například bible. Tyto ceny platí do vynálezu knihtisku (což bylo až v novověku).</t>
  </si>
  <si>
    <t>Soukromý učitel je sice levnější než univerzitní vzdělání, ale neovládá tolik předmětů, kolik se na univerzitě vyučuje, a nemá takový přehled a nejde do takové hloubky jako univerzitní vzdělání. Základní univerzitní vzdělání je spíše všeobecný přehled (mimo jiné se naučí číst a psát), vyučovaný po dva roky, zatímco vyšší univerzitní vzdělání je již specializované (a mohou se zde vyučovat i theurgovy a čarodějovy obory) a bývá čtyřleté. Rok klášterní školy je srovnatelný se základním univerzitním vzděláním, ale je v něm započítána i strava a ubytování, a postava se zde může "učit" na kněze. Všechny tyto ceny , stejně jako všude jinde v ceníku, jsou za celé studium, nikoliv pouze za rok.</t>
  </si>
  <si>
    <t>kniha za kapitolu</t>
  </si>
  <si>
    <t>příručka šermu</t>
  </si>
  <si>
    <t>kniha magie za kapitolu</t>
  </si>
  <si>
    <t>půjčení za knihu a kapitolu</t>
  </si>
  <si>
    <t>kniha rozsahem bible</t>
  </si>
  <si>
    <t>1 400</t>
  </si>
  <si>
    <t>rok klášterní školy</t>
  </si>
  <si>
    <t>základní univerzitní vzdělání</t>
  </si>
  <si>
    <t>soukromý učitel na rok</t>
  </si>
  <si>
    <t>vyšší univerzitní vzdělání</t>
  </si>
  <si>
    <t>1 500</t>
  </si>
  <si>
    <t>Odměny</t>
  </si>
  <si>
    <t>hledaný zločinec</t>
  </si>
  <si>
    <t>(např. několikanásobný vrah)</t>
  </si>
  <si>
    <t>proslulý zloduch</t>
  </si>
  <si>
    <t>(na podstatně vyšší úrovni než postavy)</t>
  </si>
  <si>
    <t>likvidace obludy</t>
  </si>
  <si>
    <t>přeprava důležité zprávy</t>
  </si>
  <si>
    <t>za den cesty</t>
  </si>
  <si>
    <t>ochrana měšťana, nižšího šlechtice</t>
  </si>
  <si>
    <t xml:space="preserve">za den </t>
  </si>
  <si>
    <t>ochrana karavany</t>
  </si>
  <si>
    <t>za den</t>
  </si>
  <si>
    <t>likvidace krys, hmyzu</t>
  </si>
  <si>
    <t>za ohnisko</t>
  </si>
  <si>
    <t>likvidace horších oblud</t>
  </si>
  <si>
    <t>Zbraně</t>
  </si>
  <si>
    <t>30md za šíp obyč.</t>
  </si>
  <si>
    <t>Oblečení a úprava šatů</t>
  </si>
  <si>
    <t xml:space="preserve">Šaty byly dříve opravdu drahé a přísloví "šaty dělaj člověka" platilo dvojnásob. Většina lidí měla šaty jenom jedny, a ti, kteří měli dvoje, si spíše pořídili něco svátečního a lepšího než druhé stejné. Navíc šaty do jisté míry ovlivňují vzhled, jak přesně je popsáno v PPH. </t>
  </si>
  <si>
    <t>Všechny šaty jsou navíc v základní verzi - chtěl-li někdo barevné, zaplatil jedenapůlkrát tolik, pokud byly elegantního střihu, dvojnásobek. A pokud měly být elegantní a v atraktivní fialové barvě, tak čtyřnásobek.</t>
  </si>
  <si>
    <t>Tady se mohou postavy opravdu vyřádit a nakoupit si věci, které opravdu chtějí mít na sobě - košili, kalhoty, varkoč i opasek. Ovšem potom také zaplatí odpovídající cenu.</t>
  </si>
  <si>
    <t>Škorně jsou uzavřené boty, vhodné zejména do terénu.</t>
  </si>
  <si>
    <t>cena orig.</t>
  </si>
  <si>
    <t>naše cena</t>
  </si>
  <si>
    <t>poznámky</t>
  </si>
  <si>
    <t>sáh obyčejného plátna</t>
  </si>
  <si>
    <t>kilo vlny</t>
  </si>
  <si>
    <t>Bavlna surová</t>
  </si>
  <si>
    <t>kg</t>
  </si>
  <si>
    <t>Beránčí kožešina</t>
  </si>
  <si>
    <t>kus</t>
  </si>
  <si>
    <t>Hadí kůže</t>
  </si>
  <si>
    <t>12 až 80</t>
  </si>
  <si>
    <t>1,2-8</t>
  </si>
  <si>
    <t>Jehněčí kůže</t>
  </si>
  <si>
    <t>králičí kožešina</t>
  </si>
  <si>
    <t>králičí kůže</t>
  </si>
  <si>
    <t>kuní kůže</t>
  </si>
  <si>
    <t>kůzlečí kůže</t>
  </si>
  <si>
    <t>leopardí kůže</t>
  </si>
  <si>
    <t>liščí kůže</t>
  </si>
  <si>
    <t>ovčí kožešina</t>
  </si>
  <si>
    <t>ovčí vlna surová</t>
  </si>
  <si>
    <t>kvalitní plátno</t>
  </si>
  <si>
    <t>obyčejné plátno</t>
  </si>
  <si>
    <t>sukno</t>
  </si>
  <si>
    <t>samet</t>
  </si>
  <si>
    <t>150 až 180</t>
  </si>
  <si>
    <t>15 až 18</t>
  </si>
  <si>
    <t>těžké sukno</t>
  </si>
  <si>
    <t>pytlovina</t>
  </si>
  <si>
    <t>zaječí kožešina</t>
  </si>
  <si>
    <t>0,5-1,5</t>
  </si>
  <si>
    <t>zaječí kůže</t>
  </si>
  <si>
    <t>Gobelín</t>
  </si>
  <si>
    <t>100-150</t>
  </si>
  <si>
    <t>10 až 15</t>
  </si>
  <si>
    <t>telecí kůže</t>
  </si>
  <si>
    <t>Brokát</t>
  </si>
  <si>
    <t>175-195</t>
  </si>
  <si>
    <t>17,5-19,5</t>
  </si>
  <si>
    <t>Oblečení</t>
  </si>
  <si>
    <t>spodní košile</t>
  </si>
  <si>
    <t>lněná košile</t>
  </si>
  <si>
    <t>vyšívaný varkoč</t>
  </si>
  <si>
    <t>tunika</t>
  </si>
  <si>
    <t>vlněné roucho</t>
  </si>
  <si>
    <t>vlněný plášť</t>
  </si>
  <si>
    <t>kožich</t>
  </si>
  <si>
    <t>hedvábný závoj</t>
  </si>
  <si>
    <t>dřeváky</t>
  </si>
  <si>
    <t>hrubé selské škorně</t>
  </si>
  <si>
    <t>pěkné selské škorně</t>
  </si>
  <si>
    <t>šála, šátek</t>
  </si>
  <si>
    <t>klobouk</t>
  </si>
  <si>
    <t>vlněná kukla</t>
  </si>
  <si>
    <t>kožený řemen</t>
  </si>
  <si>
    <t>obyčejná pochova</t>
  </si>
  <si>
    <t>zdobená pochva</t>
  </si>
  <si>
    <t>obyčejný toulec</t>
  </si>
  <si>
    <t>kožený toulec zdobený</t>
  </si>
  <si>
    <t>Čabraka</t>
  </si>
  <si>
    <t>Dámský klobouk</t>
  </si>
  <si>
    <t>50-120</t>
  </si>
  <si>
    <t>5 až 12</t>
  </si>
  <si>
    <t>Dlouhý plášť obyčejný</t>
  </si>
  <si>
    <t>Dlouhý plášť zdobený</t>
  </si>
  <si>
    <t>Kabát zdobený těžký</t>
  </si>
  <si>
    <t>Kabát obyčejný těžký</t>
  </si>
  <si>
    <t>Kazajka</t>
  </si>
  <si>
    <t>Kazajka zdobená</t>
  </si>
  <si>
    <t>Klobouk obyčejný</t>
  </si>
  <si>
    <t>Klobouk zdobený</t>
  </si>
  <si>
    <t>Slamák</t>
  </si>
  <si>
    <t>Kněžské roucho mešní</t>
  </si>
  <si>
    <t>180+</t>
  </si>
  <si>
    <t>18+</t>
  </si>
  <si>
    <t>Kněžské roucho obyčejné</t>
  </si>
  <si>
    <t>Kožená halena</t>
  </si>
  <si>
    <t>Kožená plachta</t>
  </si>
  <si>
    <t>Kořené kalhoty</t>
  </si>
  <si>
    <t>kožešinová čapka</t>
  </si>
  <si>
    <t>krátký plášť obyčejný</t>
  </si>
  <si>
    <t>krátký plášť zdobený</t>
  </si>
  <si>
    <t>letní obuv - lehká pevná</t>
  </si>
  <si>
    <t>7,5st</t>
  </si>
  <si>
    <t>lovecká čapka</t>
  </si>
  <si>
    <t>pánský klobouk do spol.</t>
  </si>
  <si>
    <t>50 až 80</t>
  </si>
  <si>
    <t>5 až 8</t>
  </si>
  <si>
    <t>plátěná halena</t>
  </si>
  <si>
    <t>plátěné kalhoty</t>
  </si>
  <si>
    <t>80md</t>
  </si>
  <si>
    <t>rukavice - kožené</t>
  </si>
  <si>
    <t>rukavice - obyčejné</t>
  </si>
  <si>
    <t>sukně jednoduchá</t>
  </si>
  <si>
    <t>sukně zdobená</t>
  </si>
  <si>
    <t>suknice zdobená</t>
  </si>
  <si>
    <t>suknice plátěná</t>
  </si>
  <si>
    <t>zimní kabát těžký</t>
  </si>
  <si>
    <t>vlněné kalhoty</t>
  </si>
  <si>
    <t>vlněný plášť dlouhý, obyč.</t>
  </si>
  <si>
    <t>Doplňky</t>
  </si>
  <si>
    <t>spona na opasek - železo</t>
  </si>
  <si>
    <t>spona na opasek - měď</t>
  </si>
  <si>
    <t>spona na opasek - bronz</t>
  </si>
  <si>
    <t>spona na opasek - stříbro</t>
  </si>
  <si>
    <t>spona na opasek - zlato</t>
  </si>
  <si>
    <t>měšec - obyčejný</t>
  </si>
  <si>
    <t>měšec - zdobený</t>
  </si>
  <si>
    <t>Knoflík – dřevo</t>
  </si>
  <si>
    <t>Knoflík – kost</t>
  </si>
  <si>
    <t>10md</t>
  </si>
  <si>
    <t>Knoflík – stříbro</t>
  </si>
  <si>
    <t>1st</t>
  </si>
  <si>
    <t>Knoflík – perleť</t>
  </si>
  <si>
    <t>Kapesník krajkový</t>
  </si>
  <si>
    <t>Kapesník obyčejný</t>
  </si>
  <si>
    <t>Kapesník vyšívaný</t>
  </si>
  <si>
    <t>boty</t>
  </si>
  <si>
    <t>vysoké boty</t>
  </si>
  <si>
    <t>škorně</t>
  </si>
  <si>
    <t>škorně pevné zdobené</t>
  </si>
  <si>
    <t>škrpály</t>
  </si>
  <si>
    <t>zimní obuv těžká</t>
  </si>
  <si>
    <t>střevíce</t>
  </si>
  <si>
    <t>sandále</t>
  </si>
  <si>
    <t>papuče</t>
  </si>
  <si>
    <t>Úprava šatů - násobek</t>
  </si>
  <si>
    <t>ošuntělé</t>
  </si>
  <si>
    <t>0.4x</t>
  </si>
  <si>
    <t>snižují důstojnost o 2 a krásu o 1</t>
  </si>
  <si>
    <t>jednoduché barvení</t>
  </si>
  <si>
    <t>1x</t>
  </si>
  <si>
    <t>snižují důstojnost o 1</t>
  </si>
  <si>
    <t>drahé barvení</t>
  </si>
  <si>
    <t>1.6x</t>
  </si>
  <si>
    <t>modrá, fialová, zvyšují důstojnost o 1 až 2</t>
  </si>
  <si>
    <t>elegantní, zdobené</t>
  </si>
  <si>
    <t>2x</t>
  </si>
  <si>
    <t>zvyšují krásu o 1 až 2</t>
  </si>
  <si>
    <t>kožešinové</t>
  </si>
  <si>
    <t>3.5x</t>
  </si>
  <si>
    <t>vnitřní strana</t>
  </si>
  <si>
    <t>hedvábné</t>
  </si>
  <si>
    <t>10x</t>
  </si>
  <si>
    <t>zvyšují krásu o 3</t>
  </si>
  <si>
    <t>barevné</t>
  </si>
  <si>
    <t>1.5x</t>
  </si>
  <si>
    <t>neovlivňují vzhled</t>
  </si>
  <si>
    <t>elegantní, barvené</t>
  </si>
  <si>
    <t>4x</t>
  </si>
  <si>
    <t>krása, důstojnost + 1 až 2, v různém poměru</t>
  </si>
  <si>
    <t>Drahokamy</t>
  </si>
  <si>
    <t>Šperky</t>
  </si>
  <si>
    <t>cena orig</t>
  </si>
  <si>
    <t>cena 10x menší</t>
  </si>
  <si>
    <t>náramek</t>
  </si>
  <si>
    <t>ozdobné přezky</t>
  </si>
  <si>
    <t>řetízek</t>
  </si>
  <si>
    <t>stříbrná lžička</t>
  </si>
  <si>
    <t>zlatý prsten</t>
  </si>
  <si>
    <t>spona do vlasů</t>
  </si>
  <si>
    <t>malý diamant</t>
  </si>
  <si>
    <t>zlatý náhrdelník</t>
  </si>
  <si>
    <t>velký diamant</t>
  </si>
  <si>
    <t>zlatý prsten s rubínem</t>
  </si>
  <si>
    <t>perlový náhrdelník</t>
  </si>
  <si>
    <t>zlatý prsten s drahokamem</t>
  </si>
  <si>
    <t>luxusní pás zdobený zlatem a kameny</t>
  </si>
  <si>
    <t>1 550</t>
  </si>
  <si>
    <t>královská koruna</t>
  </si>
  <si>
    <t>3 000</t>
  </si>
  <si>
    <t>Služby</t>
  </si>
  <si>
    <t>čištění a odrezení zbroje</t>
  </si>
  <si>
    <t>pronájem kočáru na rok</t>
  </si>
  <si>
    <t>2 000</t>
  </si>
  <si>
    <t>kurýr za 50 km či den</t>
  </si>
  <si>
    <t>a 30/3 za najmutí</t>
  </si>
  <si>
    <t>převozník za člověka</t>
  </si>
  <si>
    <t>80 md</t>
  </si>
  <si>
    <t>převozník za koně</t>
  </si>
  <si>
    <t>průvodce na den: město</t>
  </si>
  <si>
    <t>průvodce na den: divočina</t>
  </si>
  <si>
    <t>umletí obilí za den</t>
  </si>
  <si>
    <t>bard na hraní v krčmě</t>
  </si>
  <si>
    <t>navíc jídlo a pití</t>
  </si>
  <si>
    <t>ustájení a hlídání koně/den</t>
  </si>
  <si>
    <t>ustájení a hlídání válečného koně/den</t>
  </si>
  <si>
    <t>1 zl</t>
  </si>
  <si>
    <t>pohřeb</t>
  </si>
  <si>
    <t>informátor (běžné info)</t>
  </si>
  <si>
    <t>informátor (tajné info)</t>
  </si>
  <si>
    <t>10+</t>
  </si>
  <si>
    <t>1+</t>
  </si>
  <si>
    <t>návštěva hampejzu</t>
  </si>
  <si>
    <t>masáž</t>
  </si>
  <si>
    <t>koupel (necky)</t>
  </si>
  <si>
    <t>30 md</t>
  </si>
  <si>
    <t>koupel (lázeň)</t>
  </si>
  <si>
    <t>překreslení mapy</t>
  </si>
  <si>
    <t>ranhojič</t>
  </si>
  <si>
    <t>vymítání</t>
  </si>
  <si>
    <t>okování koně, za podkovu</t>
  </si>
  <si>
    <t>vyprání oblečení</t>
  </si>
  <si>
    <t>15 md</t>
  </si>
  <si>
    <t>vyspravení oblečení</t>
  </si>
  <si>
    <t>vyspravení zbroje</t>
  </si>
  <si>
    <t>až 1/2 ceny zbroje</t>
  </si>
  <si>
    <t>vytvoření pečeti</t>
  </si>
  <si>
    <t>portrétista</t>
  </si>
  <si>
    <t>nájemný vrah</t>
  </si>
  <si>
    <t>15+ dle důležitosti osoby</t>
  </si>
  <si>
    <t>žoldák - hlídání za den</t>
  </si>
  <si>
    <t>žoldák - napadení osoby</t>
  </si>
  <si>
    <t>soud</t>
  </si>
  <si>
    <t>písař</t>
  </si>
  <si>
    <t>Ubytování</t>
  </si>
  <si>
    <t>Opět se liší podle hostince, ceny mohou být nižší i vyšší. Za přídavné služby, jako je koupel či ustájení koní, se platí.</t>
  </si>
  <si>
    <t>místnost pro sluhy</t>
  </si>
  <si>
    <t>hospoda</t>
  </si>
  <si>
    <t>sláma</t>
  </si>
  <si>
    <t>vlastní samostatná vytápěná místnost</t>
  </si>
  <si>
    <t>ustájení a krmení koně</t>
  </si>
  <si>
    <t>teplá koupel navíc</t>
  </si>
  <si>
    <t>pronajmutí srubu na týden</t>
  </si>
  <si>
    <t>pronajmutí domu řemeslníka na týden</t>
  </si>
  <si>
    <t>pronajmutí domu obchodníka na týden</t>
  </si>
  <si>
    <t>Domy a pole</t>
  </si>
  <si>
    <t>Ceny jsou opět víceméně orientační, v hlavním městě budou vyšší, v malém městečku menší. Cena pole se také pohybuje podle jeho umístění, úrodnosti půdy, vzdálenosti od města, blízkosti k vodě atd.</t>
  </si>
  <si>
    <t>studna</t>
  </si>
  <si>
    <t>chatrč ( z čeho se najde)</t>
  </si>
  <si>
    <t>srub z kmenů, dvě místnosti</t>
  </si>
  <si>
    <t>prostý dům o třech místnostech</t>
  </si>
  <si>
    <t>mimo hradby</t>
  </si>
  <si>
    <t>cena lepšího lánového gruntu</t>
  </si>
  <si>
    <t>1 250</t>
  </si>
  <si>
    <t>menší domek v lepší čtvrti</t>
  </si>
  <si>
    <t>1 950</t>
  </si>
  <si>
    <t>běžný dům ve městě</t>
  </si>
  <si>
    <t>dvojpodlažní řadový dům ve městě</t>
  </si>
  <si>
    <t>2 250</t>
  </si>
  <si>
    <t>dům se dvorem</t>
  </si>
  <si>
    <t>3 400</t>
  </si>
  <si>
    <t>dům řemeslníka, s obchodem</t>
  </si>
  <si>
    <t>4 000</t>
  </si>
  <si>
    <t>obytný dům v dobré čtvrti</t>
  </si>
  <si>
    <t>dvojpodlažní městský dům s dílnou</t>
  </si>
  <si>
    <t>4 600</t>
  </si>
  <si>
    <t>dům městského obchodníka</t>
  </si>
  <si>
    <t>7 000</t>
  </si>
  <si>
    <t>výstavní měšťanský dům na máměstí</t>
  </si>
  <si>
    <t>8 500</t>
  </si>
  <si>
    <t>PPJ</t>
  </si>
  <si>
    <t>minimální strava na den</t>
  </si>
  <si>
    <t>33md</t>
  </si>
  <si>
    <t>jídlo tovaryše, čeledína na den</t>
  </si>
  <si>
    <t>66md</t>
  </si>
  <si>
    <t>jídlo statkáře, mistra na den</t>
  </si>
  <si>
    <t>jídlo měšťana, obchodníka na den</t>
  </si>
  <si>
    <t>jídlo šlechtice na den</t>
  </si>
  <si>
    <t>roční nájem statku</t>
  </si>
  <si>
    <t>čtyřleté studium na univerzitě</t>
  </si>
  <si>
    <t>movitý majetek nejb. měšťanů</t>
  </si>
  <si>
    <t>6 000</t>
  </si>
  <si>
    <t>roční výnos menšího panství</t>
  </si>
  <si>
    <t>30 000</t>
  </si>
  <si>
    <t>pohřební svátost</t>
  </si>
  <si>
    <t>V hospodě...</t>
  </si>
  <si>
    <t>Nezapomeň, že placky či ovesná kaše se daly dostat jen v těch chudších hospodách, kde se zase nedalo sehnat pečené kuře, a naopak. A tomu odpovídala do značné míry i kvalita a cena všeho ostatního. Takže pivo se dalo sehnat jak za 5 měďáků - ale bylo naředěné a nedalo se moc pít - tak za dva zlaté, ale bylo vychlazené a opravdu velmi dobré. Nezapomeň těmto podmínkám přizpůsobovat ceny.</t>
  </si>
  <si>
    <t>pšeničná placka</t>
  </si>
  <si>
    <t>5md</t>
  </si>
  <si>
    <t>ovesná kaše</t>
  </si>
  <si>
    <t>guláš</t>
  </si>
  <si>
    <t>vepřo knedlo zelo</t>
  </si>
  <si>
    <t>pečené kuře</t>
  </si>
  <si>
    <t>počená koroptev</t>
  </si>
  <si>
    <t>tuplák piva</t>
  </si>
  <si>
    <t>5 - 15md</t>
  </si>
  <si>
    <t>štamprle pálenky</t>
  </si>
  <si>
    <t>35md</t>
  </si>
  <si>
    <t>pohárek medoviny</t>
  </si>
  <si>
    <t>pohárek vína</t>
  </si>
  <si>
    <t>Potraviny</t>
  </si>
  <si>
    <t>Ceny některých potravin, jako třeba sýra nebo cukru , ti asi přijdou nezvykle vysoké. Buď se takové věci musely vozit z daleka (například ten cukr - u nás se místo něj používal med, ale ani ten nebyl všem přístupný), nebo způsob jejich výroby byl pro naše předky poněkud komplikovaný (jako třeba sýr).</t>
  </si>
  <si>
    <t>kilo mouky</t>
  </si>
  <si>
    <t>bochník chleba</t>
  </si>
  <si>
    <t>výrobní cena litru piva</t>
  </si>
  <si>
    <t>0.05 až 0.08</t>
  </si>
  <si>
    <t>5md - 8md</t>
  </si>
  <si>
    <t>tucet vajec</t>
  </si>
  <si>
    <t>kilo jablek</t>
  </si>
  <si>
    <t>kilo jahod</t>
  </si>
  <si>
    <t>kilo cibule</t>
  </si>
  <si>
    <t>kilo soli</t>
  </si>
  <si>
    <t>kilo cukru</t>
  </si>
  <si>
    <t>perníkové srdce</t>
  </si>
  <si>
    <t>kilo sýra</t>
  </si>
  <si>
    <t>kilo slaniny</t>
  </si>
  <si>
    <t>kilo šunky</t>
  </si>
  <si>
    <t>láhev běžného vína</t>
  </si>
  <si>
    <t>0.7 l</t>
  </si>
  <si>
    <t>láhev kvalitního vína</t>
  </si>
  <si>
    <t>sušené solené maso</t>
  </si>
  <si>
    <t>Živá zvířata</t>
  </si>
  <si>
    <t>holub</t>
  </si>
  <si>
    <t>slepice</t>
  </si>
  <si>
    <t>kachna</t>
  </si>
  <si>
    <t>husa</t>
  </si>
  <si>
    <t>ryba</t>
  </si>
  <si>
    <t>ovce</t>
  </si>
  <si>
    <t>koza</t>
  </si>
  <si>
    <t>prase</t>
  </si>
  <si>
    <t>tele</t>
  </si>
  <si>
    <t>kráva</t>
  </si>
  <si>
    <t>vynikající dojnice</t>
  </si>
  <si>
    <t>býk</t>
  </si>
  <si>
    <t>kotě</t>
  </si>
  <si>
    <t>cvičený pes</t>
  </si>
  <si>
    <t>cvičený sokol</t>
  </si>
  <si>
    <t>cvičený orel, jestřáb</t>
  </si>
  <si>
    <t>osel, mula</t>
  </si>
  <si>
    <t>herka, pony</t>
  </si>
  <si>
    <t>kůň</t>
  </si>
  <si>
    <t>tažný kůň</t>
  </si>
  <si>
    <t>jezdecký kůň</t>
  </si>
  <si>
    <t>válečný kůň</t>
  </si>
  <si>
    <t>oves pro koně na měsíc</t>
  </si>
  <si>
    <t>Bílé pečivo</t>
  </si>
  <si>
    <t>50 md</t>
  </si>
  <si>
    <t>Brambory</t>
  </si>
  <si>
    <t>1,5st</t>
  </si>
  <si>
    <t>Čaje</t>
  </si>
  <si>
    <t>0,35 - 2</t>
  </si>
  <si>
    <t>5 dávek</t>
  </si>
  <si>
    <t>Hovězí maso</t>
  </si>
  <si>
    <t>43 md</t>
  </si>
  <si>
    <t>Hrách, fazole</t>
  </si>
  <si>
    <t>1,9st</t>
  </si>
  <si>
    <t>Chmel</t>
  </si>
  <si>
    <t>litr</t>
  </si>
  <si>
    <t>Ječmen</t>
  </si>
  <si>
    <t>4md</t>
  </si>
  <si>
    <t>Kakao</t>
  </si>
  <si>
    <t>3 hrnky</t>
  </si>
  <si>
    <t>Káva pražená</t>
  </si>
  <si>
    <t>0,5 - 2</t>
  </si>
  <si>
    <t>2 šálky</t>
  </si>
  <si>
    <t>Kroupy</t>
  </si>
  <si>
    <t>1,8st</t>
  </si>
  <si>
    <t>Kukuřice</t>
  </si>
  <si>
    <t>Máslo bílé</t>
  </si>
  <si>
    <t>Mléko</t>
  </si>
  <si>
    <t>Olivy</t>
  </si>
  <si>
    <t>Ořechy</t>
  </si>
  <si>
    <t>Otruby</t>
  </si>
  <si>
    <t>Oves</t>
  </si>
  <si>
    <t>Rýže</t>
  </si>
  <si>
    <t>Sádlo</t>
  </si>
  <si>
    <t>Sirup/med</t>
  </si>
  <si>
    <t>2,9st</t>
  </si>
  <si>
    <t>0,5 litru</t>
  </si>
  <si>
    <t>Skopové maso</t>
  </si>
  <si>
    <t>3,8md</t>
  </si>
  <si>
    <t>Sójové boby</t>
  </si>
  <si>
    <t>Sůl</t>
  </si>
  <si>
    <t>Sušené maso</t>
  </si>
  <si>
    <t>6st</t>
  </si>
  <si>
    <t>Sušené ryby</t>
  </si>
  <si>
    <t>4st</t>
  </si>
  <si>
    <t>Vepřové maso</t>
  </si>
  <si>
    <t>Zvěřina</t>
  </si>
  <si>
    <t>Žito</t>
  </si>
  <si>
    <t>konstanty</t>
  </si>
  <si>
    <t>proměnné</t>
  </si>
  <si>
    <t>předpoklad - vydělá si o tolik procent víc, kolik je uvedeno než kolik sežere</t>
  </si>
  <si>
    <t>opravy</t>
  </si>
  <si>
    <t>daně</t>
  </si>
  <si>
    <t>týden</t>
  </si>
  <si>
    <t>měsíc</t>
  </si>
  <si>
    <t>rok</t>
  </si>
  <si>
    <t>jídlo</t>
  </si>
  <si>
    <t>navíc</t>
  </si>
  <si>
    <t>sežere</t>
  </si>
  <si>
    <t>bez daně</t>
  </si>
  <si>
    <t>zbyde zl</t>
  </si>
  <si>
    <t>plat den</t>
  </si>
  <si>
    <t>minimální</t>
  </si>
  <si>
    <t>obchodník</t>
  </si>
  <si>
    <t>měšťan</t>
  </si>
  <si>
    <t>šlechtic</t>
  </si>
  <si>
    <t>strážný</t>
  </si>
  <si>
    <t>sní za den</t>
  </si>
  <si>
    <t>sní za týden</t>
  </si>
  <si>
    <t>sní za měsíc</t>
  </si>
  <si>
    <t>sní za rok</t>
  </si>
  <si>
    <t>kolik musí obyvatel vydat na údržbu</t>
  </si>
  <si>
    <t>opravy za den</t>
  </si>
  <si>
    <t>oděvu, bot, vybavení, aby se</t>
  </si>
  <si>
    <t>opravy za týden</t>
  </si>
  <si>
    <t>nerozpadalo (ne, nemovitosti)</t>
  </si>
  <si>
    <t>opravy za měsíc</t>
  </si>
  <si>
    <t>opravy za rok</t>
  </si>
  <si>
    <t>daň za den</t>
  </si>
  <si>
    <t>daň za týden</t>
  </si>
  <si>
    <t>daň za měsíc</t>
  </si>
  <si>
    <t>daň za rok</t>
  </si>
  <si>
    <t>navíc*jídlo</t>
  </si>
  <si>
    <t>plat za den</t>
  </si>
  <si>
    <t>plat za týden</t>
  </si>
  <si>
    <t>plat za měsíc</t>
  </si>
  <si>
    <t>plat za rok</t>
  </si>
  <si>
    <t>zbyde za den</t>
  </si>
  <si>
    <t>zbyde za týden</t>
  </si>
  <si>
    <t>zbyde za měsíc</t>
  </si>
  <si>
    <t>zbyde za rok</t>
  </si>
  <si>
    <t>řekněme</t>
  </si>
  <si>
    <t>kontrola</t>
  </si>
  <si>
    <t>členů</t>
  </si>
  <si>
    <t>efekt rodiny</t>
  </si>
  <si>
    <t>ušetření na jídle</t>
  </si>
  <si>
    <t>výsledek</t>
  </si>
  <si>
    <t>učeň střed</t>
  </si>
  <si>
    <t>učeň vyšší</t>
  </si>
  <si>
    <t>mistr min</t>
  </si>
  <si>
    <t>učeň min</t>
  </si>
  <si>
    <t>mistr střed</t>
  </si>
  <si>
    <t>mistr vyšší</t>
  </si>
  <si>
    <t>učeň+</t>
  </si>
  <si>
    <t>mistr+</t>
  </si>
  <si>
    <t>daně a opotřebování šatstva tvoří 50% nákladů, jídlo tvoří zhruba (sní za den + sní za den*navíc), to co zbyde ukazují řádky zbyde za …</t>
  </si>
  <si>
    <t>z toho je vidět, že toho lidem moc nezbývá, připočteme-li efekt rodiny (šetření na jídle), tak to tak hrozné není. Tato "tabulka" by měla zjednodušeně ukazovat dění ve městě - ve vsi je to o něčem jiném</t>
  </si>
  <si>
    <t>s tímto se dá počítat pouze v případě, že jedí spolu - tzn. připravuje se jídlo kolektivně, né že spí v jedné domácnosti</t>
  </si>
  <si>
    <t>tato tabulka se neopírá o žádné výzkumy či historické poznatky, slouží jen pro zjednodušení hraní.</t>
  </si>
  <si>
    <t>30+</t>
  </si>
  <si>
    <t>3+</t>
  </si>
  <si>
    <t>15+</t>
  </si>
  <si>
    <t>1,5+</t>
  </si>
  <si>
    <t>Budeme-li uvažovat případ, že jídlo vaří člen rodiny, tak peněz zbyde o něco více.</t>
  </si>
  <si>
    <t>případ - tovaryš + 1; 0,066</t>
  </si>
  <si>
    <t>úspora</t>
  </si>
  <si>
    <t>zlaťáků</t>
  </si>
  <si>
    <t>asi nižší</t>
  </si>
  <si>
    <t>pšenice</t>
  </si>
  <si>
    <t>mošt</t>
  </si>
  <si>
    <t>cikorka</t>
  </si>
  <si>
    <t>melta</t>
  </si>
  <si>
    <t>láhev 0,5l 4 zl=100paňáků +- 50%kořalky (v hospodě)</t>
  </si>
  <si>
    <t>5 až 15</t>
  </si>
  <si>
    <t>kožešina z běžné zvěře</t>
  </si>
  <si>
    <t>punčochy</t>
  </si>
  <si>
    <t>zbroje</t>
  </si>
  <si>
    <t>prošívaná</t>
  </si>
  <si>
    <t>kožená</t>
  </si>
  <si>
    <t>pobíjená</t>
  </si>
  <si>
    <t>kroužková</t>
  </si>
  <si>
    <t>šupinová</t>
  </si>
  <si>
    <t>plátová</t>
  </si>
  <si>
    <t>plně plátová</t>
  </si>
  <si>
    <t>cena zl</t>
  </si>
  <si>
    <t>cena dílu</t>
  </si>
  <si>
    <t xml:space="preserve"> kyrys - 40%</t>
  </si>
  <si>
    <t>ruce - 30%</t>
  </si>
  <si>
    <t>nohy - 30%</t>
  </si>
  <si>
    <t>helmy</t>
  </si>
  <si>
    <t>kožená čapka</t>
  </si>
  <si>
    <t>kroužková kukla</t>
  </si>
  <si>
    <t>kónická</t>
  </si>
  <si>
    <t>plná</t>
  </si>
  <si>
    <t>hrncová</t>
  </si>
  <si>
    <t>kbelcová</t>
  </si>
  <si>
    <t>gladiátorská</t>
  </si>
  <si>
    <t>*</t>
  </si>
  <si>
    <t>**</t>
  </si>
  <si>
    <t>* - pouze ve větších městech</t>
  </si>
  <si>
    <t>** - příplatek i v menších městech</t>
  </si>
  <si>
    <t>štíty</t>
  </si>
  <si>
    <t>pěstní štítek</t>
  </si>
  <si>
    <t>malý štít</t>
  </si>
  <si>
    <t>střední štít</t>
  </si>
  <si>
    <t>velký štít</t>
  </si>
  <si>
    <t>pavéza</t>
  </si>
  <si>
    <t>kovy</t>
  </si>
  <si>
    <t>železo</t>
  </si>
  <si>
    <t>bronz</t>
  </si>
  <si>
    <t>měď</t>
  </si>
  <si>
    <t>cín</t>
  </si>
  <si>
    <t>zinek</t>
  </si>
  <si>
    <t>zlato</t>
  </si>
  <si>
    <t>stříbro</t>
  </si>
  <si>
    <t>olovo</t>
  </si>
  <si>
    <t>u dolu</t>
  </si>
  <si>
    <t>běžně</t>
  </si>
  <si>
    <t>tady by to chtělo nějak změnit - tohle je divný a blbý</t>
  </si>
  <si>
    <t>9 zl</t>
  </si>
  <si>
    <t>3x3 m</t>
  </si>
  <si>
    <t>"síť" z řetězů</t>
  </si>
  <si>
    <t>nože a dýky</t>
  </si>
  <si>
    <t>dýka</t>
  </si>
  <si>
    <t>bodná dýka</t>
  </si>
  <si>
    <t>dlouhý nůž</t>
  </si>
  <si>
    <t>dlouhá dýka</t>
  </si>
  <si>
    <t>zubatá dýka</t>
  </si>
  <si>
    <t>zakřivený nůž</t>
  </si>
  <si>
    <t>dlouhá zubatá dýka</t>
  </si>
  <si>
    <t>šavle a tesáky</t>
  </si>
  <si>
    <t>mačeta</t>
  </si>
  <si>
    <t>lehká šavle</t>
  </si>
  <si>
    <t>tesák</t>
  </si>
  <si>
    <t>šavle</t>
  </si>
  <si>
    <t>těžká šavle</t>
  </si>
  <si>
    <t>zubatá šavle</t>
  </si>
  <si>
    <t>válečná šavle</t>
  </si>
  <si>
    <t>Proč jsou zbraně tak drahé? Protože šlechta není nakloněna tomu, že by mezi sprostým lidem bylo větší množství zbraní. Proto jsou zbraně zatíženy zvláštní daní, která je prodražuje ještě více, než náročnost výroby.</t>
  </si>
  <si>
    <t>meče</t>
  </si>
  <si>
    <t>krátký meč</t>
  </si>
  <si>
    <t>gladius</t>
  </si>
  <si>
    <t>krátký široký meč</t>
  </si>
  <si>
    <t>dlouhý meč</t>
  </si>
  <si>
    <t>jedenapůlruční meč</t>
  </si>
  <si>
    <t>obouruční meč</t>
  </si>
  <si>
    <t>plamenný meč</t>
  </si>
  <si>
    <t>obří meč</t>
  </si>
  <si>
    <t>barbarský meč</t>
  </si>
  <si>
    <t>široký meč</t>
  </si>
  <si>
    <t>sekery</t>
  </si>
  <si>
    <t>lehká sekyrka</t>
  </si>
  <si>
    <t>sekyra</t>
  </si>
  <si>
    <t>válečná sekyra</t>
  </si>
  <si>
    <t>obouručná sekyra</t>
  </si>
  <si>
    <t>dvoubřitá sekyra</t>
  </si>
  <si>
    <t>dvoubřitá obouručná sekyra</t>
  </si>
  <si>
    <t>kyje a palice</t>
  </si>
  <si>
    <t>obušek</t>
  </si>
  <si>
    <t>okovaný kyj</t>
  </si>
  <si>
    <t>lehký palcát</t>
  </si>
  <si>
    <t>těžký kyj</t>
  </si>
  <si>
    <t>palcát</t>
  </si>
  <si>
    <t>válečné kladivo</t>
  </si>
  <si>
    <t>těžký perlík</t>
  </si>
  <si>
    <t>obří kladivo</t>
  </si>
  <si>
    <t>železný kyj</t>
  </si>
  <si>
    <t>bitevní perlík</t>
  </si>
  <si>
    <t>obouručný kyj</t>
  </si>
  <si>
    <t>zde byly drobet navýšeny ceny, protože některé byly moc nízké</t>
  </si>
  <si>
    <t>řemdihy a bijáky</t>
  </si>
  <si>
    <t>lehký biják</t>
  </si>
  <si>
    <t>biják</t>
  </si>
  <si>
    <t>těžký biják</t>
  </si>
  <si>
    <t>trojhlavý biják</t>
  </si>
  <si>
    <t>cepp</t>
  </si>
  <si>
    <t>okovaný cep</t>
  </si>
  <si>
    <t>těžký řemdih</t>
  </si>
  <si>
    <t>trojhlavý řemdih</t>
  </si>
  <si>
    <t>trojzubce a sudlice</t>
  </si>
  <si>
    <t>vidle</t>
  </si>
  <si>
    <t>lehká sudlice</t>
  </si>
  <si>
    <t>sudlice</t>
  </si>
  <si>
    <t>lehký trojzubec</t>
  </si>
  <si>
    <t>halapartna</t>
  </si>
  <si>
    <t>těžká sudlice</t>
  </si>
  <si>
    <t>těžký trojzubec</t>
  </si>
  <si>
    <t>těžká halapartna</t>
  </si>
  <si>
    <t>bitevní trojzubec</t>
  </si>
  <si>
    <t>válečná halapartna</t>
  </si>
  <si>
    <t>hole a kopí</t>
  </si>
  <si>
    <t>lehké kopí</t>
  </si>
  <si>
    <t>zkrácená hůl</t>
  </si>
  <si>
    <t>lehká hůl</t>
  </si>
  <si>
    <t>kopí</t>
  </si>
  <si>
    <t>okovaná hůl</t>
  </si>
  <si>
    <t>dlouhé kopí</t>
  </si>
  <si>
    <t>těžká kovaná hůl</t>
  </si>
  <si>
    <t>píka</t>
  </si>
  <si>
    <t>kovová hůl</t>
  </si>
  <si>
    <t>ocelové kopí</t>
  </si>
  <si>
    <t>ocelová dlouhá hůl</t>
  </si>
  <si>
    <t>Vidle, zkrácená hůl, lehká hůl a cep nejsou považovány za zbraně, proto se na ně nevztahuje speciální daň a navíc jsou vcelku jednoduché na výrobu.</t>
  </si>
  <si>
    <t>okované boty</t>
  </si>
  <si>
    <t>okované rukavice</t>
  </si>
  <si>
    <t>rukavice s hřeby</t>
  </si>
  <si>
    <t>kovové rukavice</t>
  </si>
  <si>
    <t>kovové boty</t>
  </si>
  <si>
    <t>Luky</t>
  </si>
  <si>
    <t>krátký skládaný luk</t>
  </si>
  <si>
    <t>dlouhý luk</t>
  </si>
  <si>
    <t>krátký luk</t>
  </si>
  <si>
    <t>dlouhý skládaný luk</t>
  </si>
  <si>
    <t>silový</t>
  </si>
  <si>
    <t>kuše</t>
  </si>
  <si>
    <t>minikuše</t>
  </si>
  <si>
    <t>lehká kuše</t>
  </si>
  <si>
    <t>vojenská kuše</t>
  </si>
  <si>
    <t>těžká kuše</t>
  </si>
  <si>
    <t>šípy</t>
  </si>
  <si>
    <t>obyčejný šíp</t>
  </si>
  <si>
    <t>stříbrný šíp</t>
  </si>
  <si>
    <t>dalekonosný šíp</t>
  </si>
  <si>
    <t>válečný šíp</t>
  </si>
  <si>
    <t>průrazný šíp</t>
  </si>
  <si>
    <t>dutý šíp</t>
  </si>
  <si>
    <t>mršící šíp</t>
  </si>
  <si>
    <t>zápalný šíp</t>
  </si>
  <si>
    <t>šipky</t>
  </si>
  <si>
    <t>obyčejná šipka</t>
  </si>
  <si>
    <t>stříbrná šipka</t>
  </si>
  <si>
    <t>válečná šipka</t>
  </si>
  <si>
    <t>průrazná šipka</t>
  </si>
  <si>
    <t>dutá šipka</t>
  </si>
  <si>
    <t>Vrhací zbraně</t>
  </si>
  <si>
    <t>vrhací dýka</t>
  </si>
  <si>
    <t>lehká vrhací sekera</t>
  </si>
  <si>
    <t>válečná vrhací sekera</t>
  </si>
  <si>
    <t>vrhací kladivo</t>
  </si>
  <si>
    <t>hvězdice</t>
  </si>
  <si>
    <t>prak</t>
  </si>
  <si>
    <t>oštěp</t>
  </si>
  <si>
    <t>Všimněme si, že učeň nějakého běžného řemesla, který není ani moc zručný ani nemá moc štěstí se uživí velice špatně.</t>
  </si>
  <si>
    <t>litr-&gt;kg</t>
  </si>
  <si>
    <r>
      <t>m</t>
    </r>
    <r>
      <rPr>
        <vertAlign val="superscript"/>
        <sz val="10"/>
        <color indexed="8"/>
        <rFont val="Times New Roman"/>
        <family val="1"/>
      </rPr>
      <t>2 +-</t>
    </r>
  </si>
  <si>
    <r>
      <t>m</t>
    </r>
    <r>
      <rPr>
        <vertAlign val="superscript"/>
        <sz val="10"/>
        <color indexed="8"/>
        <rFont val="Times New Roman"/>
        <family val="1"/>
      </rPr>
      <t>2</t>
    </r>
  </si>
  <si>
    <t>Krom toho, že jsou tyto zbraně zakázány pro běžné nošení u pasu po městě.</t>
  </si>
  <si>
    <t>Šaty byly dříve opravdu drahé a přísloví "šaty dělaj člověka" platilo dvojnásob. Většina lidí měla šaty jenom jedny, a ti, kteří měli dvoje, si spíše pořídili něco svátečního a lepšího než druhé stejné. Navíc šaty do jisté míry ovlivňují vzhled, jak přesn</t>
  </si>
  <si>
    <t>běžný plat bezvýznamného učně</t>
  </si>
  <si>
    <t>běžný plat učně</t>
  </si>
  <si>
    <t>běžný plat učně dobrého řemesla</t>
  </si>
  <si>
    <t>plat strážného</t>
  </si>
  <si>
    <t>plat mistra</t>
  </si>
  <si>
    <t>plat významného mistra</t>
  </si>
  <si>
    <t>minimální strava</t>
  </si>
  <si>
    <t>orientační platy</t>
  </si>
  <si>
    <t>za týden</t>
  </si>
  <si>
    <t>... za týden</t>
  </si>
  <si>
    <t>... za rok</t>
  </si>
  <si>
    <t>Plat se dostává jednou za týden - položka zbyde za... Ukazuje kolik zbyde po odečtení nákladů, daní a jídla. Ve zlaťácích.</t>
  </si>
  <si>
    <t>~</t>
  </si>
  <si>
    <t>dřevěné dveře</t>
  </si>
  <si>
    <t>bytelné dřevěné dveře</t>
  </si>
  <si>
    <t>dřevěné dveře kované</t>
  </si>
  <si>
    <t>železné dveře</t>
  </si>
  <si>
    <t>pečeně (cena zvířete + 20%)</t>
  </si>
  <si>
    <t>kuřivo</t>
  </si>
  <si>
    <t>Kožené kalhoty</t>
  </si>
  <si>
    <t>Kožich</t>
  </si>
  <si>
    <t>Krátký plášť zdobený</t>
  </si>
  <si>
    <t>Krátký plášť obyčejný</t>
  </si>
  <si>
    <t>Zimní kabát těžký</t>
  </si>
  <si>
    <t>Plátěná halena</t>
  </si>
  <si>
    <r>
      <t>m</t>
    </r>
    <r>
      <rPr>
        <vertAlign val="superscript"/>
        <sz val="10"/>
        <color indexed="8"/>
        <rFont val="Calibri"/>
        <family val="2"/>
      </rPr>
      <t>2 +-</t>
    </r>
  </si>
  <si>
    <r>
      <t>m</t>
    </r>
    <r>
      <rPr>
        <vertAlign val="superscript"/>
        <sz val="10"/>
        <color indexed="8"/>
        <rFont val="Calibri"/>
        <family val="2"/>
      </rPr>
      <t>2</t>
    </r>
  </si>
  <si>
    <t>Boty</t>
  </si>
  <si>
    <t>40 md</t>
  </si>
  <si>
    <t>33 md</t>
  </si>
  <si>
    <t>66 md</t>
  </si>
  <si>
    <t>až 1/2 ceny oblečení</t>
  </si>
  <si>
    <t>písař u soudu</t>
  </si>
  <si>
    <t>60 md</t>
  </si>
  <si>
    <t>holič</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</si>
</sst>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 yy"/>
    <numFmt numFmtId="173" formatCode="mmm\ dd"/>
    <numFmt numFmtId="174" formatCode="0.000"/>
    <numFmt numFmtId="175" formatCode="#,##0.000\ &quot;Kč&quot;"/>
    <numFmt numFmtId="176" formatCode="#,##0.000"/>
  </numFmts>
  <fonts count="27">
    <font>
      <sz val="11"/>
      <color indexed="8"/>
      <name val="Calibri"/>
      <family val="2"/>
    </font>
    <font>
      <sz val="10"/>
      <name val="Arial"/>
      <family val="0"/>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2"/>
      <color indexed="8"/>
      <name val="Times New Roman"/>
      <family val="1"/>
    </font>
    <font>
      <sz val="12"/>
      <color indexed="8"/>
      <name val="Times New Roman"/>
      <family val="1"/>
    </font>
    <font>
      <sz val="8"/>
      <name val="Calibri"/>
      <family val="2"/>
    </font>
    <font>
      <sz val="10"/>
      <color indexed="8"/>
      <name val="Times New Roman"/>
      <family val="1"/>
    </font>
    <font>
      <sz val="10"/>
      <color indexed="8"/>
      <name val="Calibri"/>
      <family val="2"/>
    </font>
    <font>
      <b/>
      <sz val="10"/>
      <color indexed="8"/>
      <name val="Times New Roman"/>
      <family val="1"/>
    </font>
    <font>
      <b/>
      <sz val="10"/>
      <color indexed="8"/>
      <name val="Calibri"/>
      <family val="2"/>
    </font>
    <font>
      <vertAlign val="superscript"/>
      <sz val="10"/>
      <color indexed="8"/>
      <name val="Times New Roman"/>
      <family val="1"/>
    </font>
    <font>
      <vertAlign val="superscript"/>
      <sz val="10"/>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s>
  <borders count="60">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ck">
        <color indexed="10"/>
      </left>
      <right style="thick">
        <color indexed="10"/>
      </right>
      <top style="thick">
        <color indexed="10"/>
      </top>
      <bottom>
        <color indexed="63"/>
      </bottom>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style="thick">
        <color indexed="10"/>
      </right>
      <top>
        <color indexed="63"/>
      </top>
      <bottom style="thick">
        <color indexed="10"/>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thick">
        <color indexed="53"/>
      </left>
      <right>
        <color indexed="63"/>
      </right>
      <top style="thick">
        <color indexed="53"/>
      </top>
      <bottom style="thick">
        <color indexed="53"/>
      </bottom>
    </border>
    <border>
      <left>
        <color indexed="63"/>
      </left>
      <right style="thick">
        <color indexed="53"/>
      </right>
      <top style="thick">
        <color indexed="53"/>
      </top>
      <bottom style="thick">
        <color indexed="53"/>
      </bottom>
    </border>
    <border>
      <left style="thick">
        <color indexed="53"/>
      </left>
      <right>
        <color indexed="63"/>
      </right>
      <top style="thick">
        <color indexed="53"/>
      </top>
      <bottom>
        <color indexed="63"/>
      </bottom>
    </border>
    <border>
      <left>
        <color indexed="63"/>
      </left>
      <right style="thick">
        <color indexed="53"/>
      </right>
      <top style="thick">
        <color indexed="53"/>
      </top>
      <bottom>
        <color indexed="63"/>
      </bottom>
    </border>
    <border>
      <left style="thick">
        <color indexed="53"/>
      </left>
      <right>
        <color indexed="63"/>
      </right>
      <top>
        <color indexed="63"/>
      </top>
      <bottom>
        <color indexed="63"/>
      </bottom>
    </border>
    <border>
      <left>
        <color indexed="63"/>
      </left>
      <right style="thick">
        <color indexed="53"/>
      </right>
      <top>
        <color indexed="63"/>
      </top>
      <bottom>
        <color indexed="63"/>
      </bottom>
    </border>
    <border>
      <left style="thick">
        <color indexed="52"/>
      </left>
      <right>
        <color indexed="63"/>
      </right>
      <top style="thick">
        <color indexed="53"/>
      </top>
      <bottom>
        <color indexed="63"/>
      </bottom>
    </border>
    <border>
      <left>
        <color indexed="63"/>
      </left>
      <right style="thick">
        <color indexed="52"/>
      </right>
      <top style="thick">
        <color indexed="53"/>
      </top>
      <bottom>
        <color indexed="63"/>
      </bottom>
    </border>
    <border>
      <left style="thick">
        <color indexed="52"/>
      </left>
      <right>
        <color indexed="63"/>
      </right>
      <top>
        <color indexed="63"/>
      </top>
      <bottom>
        <color indexed="63"/>
      </bottom>
    </border>
    <border>
      <left>
        <color indexed="63"/>
      </left>
      <right style="thick">
        <color indexed="52"/>
      </right>
      <top>
        <color indexed="63"/>
      </top>
      <bottom>
        <color indexed="63"/>
      </bottom>
    </border>
    <border>
      <left style="thick">
        <color indexed="52"/>
      </left>
      <right>
        <color indexed="63"/>
      </right>
      <top>
        <color indexed="63"/>
      </top>
      <bottom style="thick">
        <color indexed="52"/>
      </bottom>
    </border>
    <border>
      <left>
        <color indexed="63"/>
      </left>
      <right style="thick">
        <color indexed="52"/>
      </right>
      <top>
        <color indexed="63"/>
      </top>
      <bottom style="thick">
        <color indexed="52"/>
      </bottom>
    </border>
    <border>
      <left style="thick">
        <color indexed="51"/>
      </left>
      <right>
        <color indexed="63"/>
      </right>
      <top style="thick">
        <color indexed="52"/>
      </top>
      <bottom>
        <color indexed="63"/>
      </bottom>
    </border>
    <border>
      <left>
        <color indexed="63"/>
      </left>
      <right style="thick">
        <color indexed="51"/>
      </right>
      <top style="thick">
        <color indexed="52"/>
      </top>
      <bottom>
        <color indexed="63"/>
      </bottom>
    </border>
    <border>
      <left style="thick">
        <color indexed="51"/>
      </left>
      <right>
        <color indexed="63"/>
      </right>
      <top>
        <color indexed="63"/>
      </top>
      <bottom>
        <color indexed="63"/>
      </bottom>
    </border>
    <border>
      <left>
        <color indexed="63"/>
      </left>
      <right style="thick">
        <color indexed="51"/>
      </right>
      <top>
        <color indexed="63"/>
      </top>
      <bottom>
        <color indexed="63"/>
      </bottom>
    </border>
    <border>
      <left style="thick">
        <color indexed="17"/>
      </left>
      <right>
        <color indexed="63"/>
      </right>
      <top>
        <color indexed="63"/>
      </top>
      <bottom>
        <color indexed="63"/>
      </bottom>
    </border>
    <border>
      <left>
        <color indexed="63"/>
      </left>
      <right style="thick">
        <color indexed="17"/>
      </right>
      <top>
        <color indexed="63"/>
      </top>
      <bottom>
        <color indexed="63"/>
      </bottom>
    </border>
    <border>
      <left style="thick">
        <color indexed="17"/>
      </left>
      <right>
        <color indexed="63"/>
      </right>
      <top>
        <color indexed="63"/>
      </top>
      <bottom style="thick">
        <color indexed="17"/>
      </bottom>
    </border>
    <border>
      <left>
        <color indexed="63"/>
      </left>
      <right style="thick">
        <color indexed="17"/>
      </right>
      <top>
        <color indexed="63"/>
      </top>
      <bottom style="thick">
        <color indexed="17"/>
      </bottom>
    </border>
    <border>
      <left style="thick">
        <color indexed="58"/>
      </left>
      <right>
        <color indexed="63"/>
      </right>
      <top style="thick">
        <color indexed="17"/>
      </top>
      <bottom style="thick">
        <color indexed="58"/>
      </bottom>
    </border>
    <border>
      <left>
        <color indexed="63"/>
      </left>
      <right style="thick">
        <color indexed="58"/>
      </right>
      <top style="thick">
        <color indexed="17"/>
      </top>
      <bottom style="thick">
        <color indexed="58"/>
      </bottom>
    </border>
    <border>
      <left style="thin">
        <color indexed="10"/>
      </left>
      <right>
        <color indexed="63"/>
      </right>
      <top style="thin">
        <color indexed="10"/>
      </top>
      <bottom>
        <color indexed="63"/>
      </bottom>
    </border>
    <border>
      <left>
        <color indexed="63"/>
      </left>
      <right>
        <color indexed="63"/>
      </right>
      <top style="thin">
        <color indexed="10"/>
      </top>
      <bottom>
        <color indexed="63"/>
      </bottom>
    </border>
    <border>
      <left style="thin">
        <color indexed="60"/>
      </left>
      <right>
        <color indexed="63"/>
      </right>
      <top style="thin">
        <color indexed="60"/>
      </top>
      <bottom>
        <color indexed="63"/>
      </bottom>
    </border>
    <border>
      <left>
        <color indexed="63"/>
      </left>
      <right>
        <color indexed="63"/>
      </right>
      <top style="thin">
        <color indexed="60"/>
      </top>
      <bottom>
        <color indexed="63"/>
      </bottom>
    </border>
    <border>
      <left style="thin">
        <color indexed="51"/>
      </left>
      <right>
        <color indexed="63"/>
      </right>
      <top style="thin">
        <color indexed="51"/>
      </top>
      <bottom>
        <color indexed="63"/>
      </bottom>
    </border>
    <border>
      <left>
        <color indexed="63"/>
      </left>
      <right>
        <color indexed="63"/>
      </right>
      <top style="thin">
        <color indexed="51"/>
      </top>
      <bottom>
        <color indexed="63"/>
      </bottom>
    </border>
    <border>
      <left>
        <color indexed="63"/>
      </left>
      <right style="thin">
        <color indexed="51"/>
      </right>
      <top style="thin">
        <color indexed="51"/>
      </top>
      <bottom>
        <color indexed="63"/>
      </bottom>
    </border>
    <border>
      <left style="thin">
        <color indexed="51"/>
      </left>
      <right>
        <color indexed="63"/>
      </right>
      <top>
        <color indexed="63"/>
      </top>
      <bottom>
        <color indexed="63"/>
      </bottom>
    </border>
    <border>
      <left>
        <color indexed="63"/>
      </left>
      <right style="thin">
        <color indexed="51"/>
      </right>
      <top>
        <color indexed="63"/>
      </top>
      <bottom>
        <color indexed="63"/>
      </bottom>
    </border>
    <border>
      <left style="thin">
        <color indexed="51"/>
      </left>
      <right>
        <color indexed="63"/>
      </right>
      <top>
        <color indexed="63"/>
      </top>
      <bottom style="thin">
        <color indexed="51"/>
      </bottom>
    </border>
    <border>
      <left>
        <color indexed="63"/>
      </left>
      <right>
        <color indexed="63"/>
      </right>
      <top>
        <color indexed="63"/>
      </top>
      <bottom style="thin">
        <color indexed="51"/>
      </bottom>
    </border>
    <border>
      <left>
        <color indexed="63"/>
      </left>
      <right style="thin">
        <color indexed="51"/>
      </right>
      <top>
        <color indexed="63"/>
      </top>
      <bottom style="thin">
        <color indexed="51"/>
      </bottom>
    </border>
    <border>
      <left style="thin">
        <color indexed="10"/>
      </left>
      <right>
        <color indexed="63"/>
      </right>
      <top>
        <color indexed="63"/>
      </top>
      <bottom>
        <color indexed="63"/>
      </bottom>
    </border>
    <border>
      <left style="thin">
        <color indexed="60"/>
      </left>
      <right>
        <color indexed="63"/>
      </right>
      <top>
        <color indexed="63"/>
      </top>
      <bottom>
        <color indexed="63"/>
      </bottom>
    </border>
    <border>
      <left style="thin">
        <color indexed="10"/>
      </left>
      <right>
        <color indexed="63"/>
      </right>
      <top>
        <color indexed="63"/>
      </top>
      <bottom style="thin">
        <color indexed="10"/>
      </bottom>
    </border>
    <border>
      <left>
        <color indexed="63"/>
      </left>
      <right>
        <color indexed="63"/>
      </right>
      <top>
        <color indexed="63"/>
      </top>
      <bottom style="thin">
        <color indexed="10"/>
      </bottom>
    </border>
    <border>
      <left style="thin">
        <color indexed="60"/>
      </left>
      <right>
        <color indexed="63"/>
      </right>
      <top>
        <color indexed="63"/>
      </top>
      <bottom style="thin">
        <color indexed="60"/>
      </bottom>
    </border>
    <border>
      <left>
        <color indexed="63"/>
      </left>
      <right>
        <color indexed="63"/>
      </right>
      <top>
        <color indexed="63"/>
      </top>
      <bottom style="thin">
        <color indexed="60"/>
      </bottom>
    </border>
    <border>
      <left style="thick">
        <color indexed="12"/>
      </left>
      <right>
        <color indexed="63"/>
      </right>
      <top style="thick">
        <color indexed="12"/>
      </top>
      <bottom style="thick">
        <color indexed="12"/>
      </bottom>
    </border>
    <border>
      <left>
        <color indexed="63"/>
      </left>
      <right style="thick">
        <color indexed="12"/>
      </right>
      <top style="thick">
        <color indexed="12"/>
      </top>
      <bottom style="thick">
        <color indexed="12"/>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0" borderId="1" applyNumberFormat="0" applyFill="0" applyAlignment="0" applyProtection="0"/>
    <xf numFmtId="43" fontId="1" fillId="0" borderId="0" applyFill="0" applyBorder="0" applyAlignment="0" applyProtection="0"/>
    <xf numFmtId="41" fontId="1" fillId="0" borderId="0" applyFill="0" applyBorder="0" applyAlignment="0" applyProtection="0"/>
    <xf numFmtId="0" fontId="4" fillId="3" borderId="0" applyNumberFormat="0" applyBorder="0" applyAlignment="0" applyProtection="0"/>
    <xf numFmtId="0" fontId="5" fillId="16" borderId="2" applyNumberFormat="0" applyAlignment="0" applyProtection="0"/>
    <xf numFmtId="44" fontId="1" fillId="0" borderId="0" applyFill="0" applyBorder="0" applyAlignment="0" applyProtection="0"/>
    <xf numFmtId="42" fontId="1" fillId="0" borderId="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17" borderId="0" applyNumberFormat="0" applyBorder="0" applyAlignment="0" applyProtection="0"/>
    <xf numFmtId="0" fontId="0" fillId="18" borderId="6" applyNumberFormat="0" applyAlignment="0" applyProtection="0"/>
    <xf numFmtId="9" fontId="1" fillId="0" borderId="0" applyFill="0" applyBorder="0" applyAlignment="0" applyProtection="0"/>
    <xf numFmtId="0" fontId="11" fillId="0" borderId="7" applyNumberFormat="0" applyFill="0" applyAlignment="0" applyProtection="0"/>
    <xf numFmtId="0" fontId="12" fillId="4" borderId="0" applyNumberFormat="0" applyBorder="0" applyAlignment="0" applyProtection="0"/>
    <xf numFmtId="0" fontId="13" fillId="0" borderId="0" applyNumberFormat="0" applyFill="0" applyBorder="0" applyAlignment="0" applyProtection="0"/>
    <xf numFmtId="0" fontId="14" fillId="7" borderId="8" applyNumberFormat="0" applyAlignment="0" applyProtection="0"/>
    <xf numFmtId="0" fontId="15" fillId="19" borderId="8" applyNumberFormat="0" applyAlignment="0" applyProtection="0"/>
    <xf numFmtId="0" fontId="16" fillId="19" borderId="9" applyNumberFormat="0" applyAlignment="0" applyProtection="0"/>
    <xf numFmtId="0" fontId="17" fillId="0" borderId="0" applyNumberForma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cellStyleXfs>
  <cellXfs count="110">
    <xf numFmtId="0" fontId="0" fillId="0" borderId="0" xfId="0" applyAlignment="1">
      <alignment/>
    </xf>
    <xf numFmtId="0" fontId="18" fillId="0" borderId="0" xfId="0" applyFont="1" applyAlignment="1">
      <alignment/>
    </xf>
    <xf numFmtId="0" fontId="0" fillId="0" borderId="0" xfId="0" applyAlignment="1">
      <alignment horizontal="right"/>
    </xf>
    <xf numFmtId="0" fontId="19" fillId="0" borderId="0" xfId="0" applyFont="1" applyAlignment="1">
      <alignment/>
    </xf>
    <xf numFmtId="0" fontId="3" fillId="0" borderId="0" xfId="0" applyFont="1" applyAlignment="1">
      <alignment/>
    </xf>
    <xf numFmtId="0" fontId="0" fillId="0" borderId="0" xfId="0" applyBorder="1" applyAlignment="1">
      <alignment/>
    </xf>
    <xf numFmtId="0" fontId="0" fillId="0" borderId="0" xfId="0" applyFill="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Font="1" applyBorder="1" applyAlignment="1">
      <alignment/>
    </xf>
    <xf numFmtId="0" fontId="0" fillId="0" borderId="19" xfId="0" applyBorder="1" applyAlignment="1">
      <alignment/>
    </xf>
    <xf numFmtId="0" fontId="0" fillId="0" borderId="20" xfId="0" applyFont="1" applyBorder="1" applyAlignment="1">
      <alignment/>
    </xf>
    <xf numFmtId="0" fontId="0" fillId="0" borderId="21" xfId="0" applyBorder="1" applyAlignment="1">
      <alignment/>
    </xf>
    <xf numFmtId="0" fontId="0" fillId="0" borderId="22" xfId="0" applyFont="1" applyBorder="1" applyAlignment="1">
      <alignment/>
    </xf>
    <xf numFmtId="0" fontId="0" fillId="0" borderId="23" xfId="0" applyBorder="1" applyAlignment="1">
      <alignment/>
    </xf>
    <xf numFmtId="0" fontId="0" fillId="0" borderId="24" xfId="0" applyFont="1" applyBorder="1" applyAlignment="1">
      <alignment/>
    </xf>
    <xf numFmtId="0" fontId="0" fillId="0" borderId="25" xfId="0" applyBorder="1" applyAlignment="1">
      <alignment/>
    </xf>
    <xf numFmtId="0" fontId="0" fillId="0" borderId="26" xfId="0" applyFont="1" applyBorder="1" applyAlignment="1">
      <alignment/>
    </xf>
    <xf numFmtId="0" fontId="0" fillId="0" borderId="27" xfId="0" applyBorder="1" applyAlignment="1">
      <alignment/>
    </xf>
    <xf numFmtId="0" fontId="0" fillId="0" borderId="28" xfId="0" applyFont="1" applyBorder="1" applyAlignment="1">
      <alignment/>
    </xf>
    <xf numFmtId="0" fontId="0" fillId="0" borderId="29" xfId="0" applyBorder="1" applyAlignment="1">
      <alignment/>
    </xf>
    <xf numFmtId="0" fontId="0" fillId="0" borderId="30" xfId="0" applyFont="1" applyBorder="1" applyAlignment="1">
      <alignment/>
    </xf>
    <xf numFmtId="0" fontId="0" fillId="0" borderId="31" xfId="0" applyBorder="1" applyAlignment="1">
      <alignment/>
    </xf>
    <xf numFmtId="0" fontId="0" fillId="0" borderId="32" xfId="0" applyFont="1" applyBorder="1" applyAlignment="1">
      <alignment/>
    </xf>
    <xf numFmtId="0" fontId="0" fillId="0" borderId="33" xfId="0" applyBorder="1" applyAlignment="1">
      <alignment/>
    </xf>
    <xf numFmtId="0" fontId="0" fillId="0" borderId="34" xfId="0" applyFont="1" applyBorder="1" applyAlignment="1">
      <alignment/>
    </xf>
    <xf numFmtId="0" fontId="0" fillId="0" borderId="35" xfId="0" applyBorder="1" applyAlignment="1">
      <alignment/>
    </xf>
    <xf numFmtId="0" fontId="0" fillId="0" borderId="36" xfId="0" applyFont="1" applyBorder="1" applyAlignment="1">
      <alignment/>
    </xf>
    <xf numFmtId="0" fontId="0" fillId="0" borderId="37" xfId="0" applyBorder="1" applyAlignment="1">
      <alignment/>
    </xf>
    <xf numFmtId="0" fontId="0" fillId="0" borderId="38" xfId="0" applyFont="1" applyFill="1"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174" fontId="0" fillId="0" borderId="0" xfId="0" applyNumberFormat="1" applyAlignment="1">
      <alignment/>
    </xf>
    <xf numFmtId="174" fontId="0" fillId="0" borderId="52" xfId="0" applyNumberFormat="1" applyBorder="1" applyAlignment="1">
      <alignment/>
    </xf>
    <xf numFmtId="174" fontId="0" fillId="0" borderId="0" xfId="0" applyNumberFormat="1" applyBorder="1" applyAlignment="1">
      <alignment/>
    </xf>
    <xf numFmtId="174" fontId="0" fillId="0" borderId="53" xfId="0" applyNumberFormat="1" applyBorder="1" applyAlignment="1">
      <alignment/>
    </xf>
    <xf numFmtId="174" fontId="0" fillId="0" borderId="54" xfId="0" applyNumberFormat="1" applyBorder="1" applyAlignment="1">
      <alignment/>
    </xf>
    <xf numFmtId="174" fontId="0" fillId="0" borderId="55" xfId="0" applyNumberFormat="1" applyBorder="1" applyAlignment="1">
      <alignment/>
    </xf>
    <xf numFmtId="174" fontId="0" fillId="0" borderId="56" xfId="0" applyNumberFormat="1" applyBorder="1" applyAlignment="1">
      <alignment/>
    </xf>
    <xf numFmtId="174" fontId="0" fillId="0" borderId="57" xfId="0" applyNumberFormat="1" applyBorder="1" applyAlignment="1">
      <alignment/>
    </xf>
    <xf numFmtId="0" fontId="0" fillId="24" borderId="0" xfId="0" applyFill="1" applyAlignment="1">
      <alignment/>
    </xf>
    <xf numFmtId="0" fontId="0" fillId="24" borderId="58" xfId="0" applyFont="1" applyFill="1" applyBorder="1" applyAlignment="1">
      <alignment/>
    </xf>
    <xf numFmtId="0" fontId="0" fillId="24" borderId="59" xfId="0" applyFill="1" applyBorder="1" applyAlignment="1">
      <alignment/>
    </xf>
    <xf numFmtId="174" fontId="0" fillId="24" borderId="0" xfId="0" applyNumberFormat="1" applyFill="1" applyAlignment="1">
      <alignment/>
    </xf>
    <xf numFmtId="174" fontId="0" fillId="24" borderId="52" xfId="0" applyNumberFormat="1" applyFill="1" applyBorder="1" applyAlignment="1">
      <alignment/>
    </xf>
    <xf numFmtId="174" fontId="0" fillId="24" borderId="0" xfId="0" applyNumberFormat="1" applyFill="1" applyBorder="1" applyAlignment="1">
      <alignment/>
    </xf>
    <xf numFmtId="174" fontId="0" fillId="24" borderId="53" xfId="0" applyNumberFormat="1" applyFill="1" applyBorder="1" applyAlignment="1">
      <alignment/>
    </xf>
    <xf numFmtId="0" fontId="0" fillId="24" borderId="47" xfId="0" applyFill="1" applyBorder="1" applyAlignment="1">
      <alignment/>
    </xf>
    <xf numFmtId="0" fontId="0" fillId="24" borderId="0" xfId="0" applyFill="1" applyBorder="1" applyAlignment="1">
      <alignment/>
    </xf>
    <xf numFmtId="0" fontId="0" fillId="24" borderId="48" xfId="0" applyFill="1" applyBorder="1" applyAlignment="1">
      <alignment/>
    </xf>
    <xf numFmtId="0" fontId="19" fillId="24" borderId="0" xfId="0" applyFont="1" applyFill="1" applyAlignment="1">
      <alignment/>
    </xf>
    <xf numFmtId="176" fontId="0" fillId="0" borderId="0" xfId="0" applyNumberFormat="1" applyAlignment="1">
      <alignment/>
    </xf>
    <xf numFmtId="174" fontId="0" fillId="0" borderId="48" xfId="0" applyNumberFormat="1" applyBorder="1" applyAlignment="1">
      <alignment/>
    </xf>
    <xf numFmtId="174" fontId="0" fillId="24" borderId="48" xfId="0" applyNumberFormat="1" applyFill="1" applyBorder="1" applyAlignment="1">
      <alignment/>
    </xf>
    <xf numFmtId="0" fontId="21" fillId="0" borderId="0" xfId="0" applyFont="1" applyAlignment="1">
      <alignment/>
    </xf>
    <xf numFmtId="0" fontId="22" fillId="0" borderId="0" xfId="0" applyFont="1" applyAlignment="1">
      <alignment horizontal="right"/>
    </xf>
    <xf numFmtId="0" fontId="22" fillId="0" borderId="0" xfId="0" applyFont="1" applyAlignment="1">
      <alignment/>
    </xf>
    <xf numFmtId="0" fontId="22" fillId="0" borderId="0" xfId="0" applyFont="1" applyAlignment="1">
      <alignment vertical="justify"/>
    </xf>
    <xf numFmtId="0" fontId="22" fillId="0" borderId="0" xfId="0" applyFont="1" applyAlignment="1">
      <alignment/>
    </xf>
    <xf numFmtId="0" fontId="21" fillId="0" borderId="0" xfId="0" applyFont="1" applyAlignment="1">
      <alignment horizontal="right"/>
    </xf>
    <xf numFmtId="0" fontId="22" fillId="0" borderId="0" xfId="0" applyFont="1" applyFill="1" applyAlignment="1">
      <alignment/>
    </xf>
    <xf numFmtId="0" fontId="23" fillId="0" borderId="0" xfId="0" applyFont="1" applyAlignment="1">
      <alignment/>
    </xf>
    <xf numFmtId="173" fontId="22" fillId="0" borderId="0" xfId="0" applyNumberFormat="1" applyFont="1" applyAlignment="1">
      <alignment/>
    </xf>
    <xf numFmtId="0" fontId="22" fillId="0" borderId="0" xfId="0" applyFont="1" applyBorder="1" applyAlignment="1">
      <alignment/>
    </xf>
    <xf numFmtId="0" fontId="24" fillId="0" borderId="0" xfId="0" applyFont="1" applyBorder="1" applyAlignment="1">
      <alignment/>
    </xf>
    <xf numFmtId="0" fontId="22" fillId="0" borderId="0" xfId="0" applyFont="1" applyFill="1" applyBorder="1" applyAlignment="1">
      <alignment/>
    </xf>
    <xf numFmtId="2" fontId="21" fillId="0" borderId="0" xfId="0" applyNumberFormat="1" applyFont="1" applyAlignment="1">
      <alignment horizontal="right"/>
    </xf>
    <xf numFmtId="0" fontId="23" fillId="0" borderId="0" xfId="0" applyFont="1" applyAlignment="1">
      <alignment horizontal="right"/>
    </xf>
    <xf numFmtId="172" fontId="22" fillId="0" borderId="0" xfId="0" applyNumberFormat="1" applyFont="1" applyAlignment="1">
      <alignment horizontal="right"/>
    </xf>
    <xf numFmtId="172" fontId="21" fillId="0" borderId="0" xfId="0" applyNumberFormat="1" applyFont="1" applyAlignment="1">
      <alignment horizontal="right"/>
    </xf>
    <xf numFmtId="173" fontId="21" fillId="0" borderId="0" xfId="0" applyNumberFormat="1" applyFont="1" applyAlignment="1">
      <alignment horizontal="right"/>
    </xf>
    <xf numFmtId="173" fontId="22" fillId="0" borderId="0" xfId="0" applyNumberFormat="1" applyFont="1" applyAlignment="1">
      <alignment horizontal="right"/>
    </xf>
    <xf numFmtId="0" fontId="24" fillId="0" borderId="0" xfId="0" applyFont="1" applyAlignment="1">
      <alignment/>
    </xf>
    <xf numFmtId="0" fontId="22" fillId="0" borderId="0" xfId="0" applyFont="1" applyAlignment="1">
      <alignment horizontal="left"/>
    </xf>
    <xf numFmtId="174" fontId="0" fillId="0" borderId="0" xfId="0" applyNumberFormat="1" applyFill="1" applyBorder="1" applyAlignment="1">
      <alignment/>
    </xf>
    <xf numFmtId="174" fontId="22" fillId="0" borderId="0" xfId="0" applyNumberFormat="1" applyFont="1" applyAlignment="1">
      <alignment/>
    </xf>
    <xf numFmtId="0" fontId="22" fillId="0" borderId="0" xfId="0" applyFont="1" applyBorder="1" applyAlignment="1" applyProtection="1">
      <alignment horizontal="justify"/>
      <protection locked="0"/>
    </xf>
    <xf numFmtId="0" fontId="22" fillId="0" borderId="0" xfId="0" applyFont="1" applyBorder="1" applyAlignment="1">
      <alignment horizontal="justify"/>
    </xf>
    <xf numFmtId="0" fontId="22" fillId="0" borderId="0" xfId="0" applyFont="1" applyAlignment="1">
      <alignment vertical="justify"/>
    </xf>
    <xf numFmtId="0" fontId="22" fillId="0" borderId="0" xfId="0" applyFont="1" applyAlignment="1">
      <alignment/>
    </xf>
    <xf numFmtId="0" fontId="21" fillId="0" borderId="0" xfId="0" applyFont="1" applyAlignment="1">
      <alignment vertical="justify"/>
    </xf>
    <xf numFmtId="0" fontId="0" fillId="0" borderId="0" xfId="0" applyAlignment="1">
      <alignment/>
    </xf>
    <xf numFmtId="0" fontId="0" fillId="0" borderId="0" xfId="0" applyAlignment="1">
      <alignment vertical="justify"/>
    </xf>
    <xf numFmtId="0" fontId="22" fillId="0" borderId="0" xfId="0" applyFont="1" applyAlignment="1">
      <alignment horizontal="right"/>
    </xf>
    <xf numFmtId="0" fontId="24" fillId="0" borderId="0" xfId="0" applyFont="1" applyAlignment="1">
      <alignment/>
    </xf>
    <xf numFmtId="0" fontId="22" fillId="0" borderId="0" xfId="0" applyFont="1" applyAlignment="1">
      <alignment/>
    </xf>
    <xf numFmtId="0" fontId="22" fillId="0" borderId="0" xfId="0" applyFont="1" applyAlignment="1">
      <alignment vertical="justify"/>
    </xf>
    <xf numFmtId="0" fontId="22" fillId="0" borderId="0" xfId="0" applyFont="1" applyAlignment="1">
      <alignment/>
    </xf>
    <xf numFmtId="2" fontId="22" fillId="0" borderId="0" xfId="0" applyNumberFormat="1" applyFont="1" applyAlignment="1">
      <alignment horizontal="right"/>
    </xf>
    <xf numFmtId="172" fontId="22" fillId="0" borderId="0" xfId="0" applyNumberFormat="1" applyFont="1" applyAlignment="1">
      <alignment horizontal="right"/>
    </xf>
    <xf numFmtId="173" fontId="22" fillId="0" borderId="0" xfId="0" applyNumberFormat="1" applyFont="1" applyAlignment="1">
      <alignment horizontal="right"/>
    </xf>
    <xf numFmtId="0" fontId="22" fillId="0" borderId="0" xfId="0" applyFont="1" applyAlignment="1">
      <alignment vertical="justify"/>
    </xf>
    <xf numFmtId="0" fontId="22" fillId="0" borderId="0" xfId="0" applyFont="1" applyAlignment="1">
      <alignment horizontal="left"/>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109"/>
  <sheetViews>
    <sheetView zoomScalePageLayoutView="0" workbookViewId="0" topLeftCell="A88">
      <selection activeCell="A116" sqref="A116"/>
    </sheetView>
  </sheetViews>
  <sheetFormatPr defaultColWidth="9.140625" defaultRowHeight="15"/>
  <cols>
    <col min="1" max="1" width="30.57421875" style="73" customWidth="1"/>
    <col min="2" max="2" width="12.140625" style="73" customWidth="1"/>
    <col min="3" max="3" width="10.140625" style="73" customWidth="1"/>
    <col min="4" max="4" width="13.28125" style="73" customWidth="1"/>
    <col min="5" max="5" width="12.57421875" style="73" customWidth="1"/>
    <col min="6" max="6" width="19.8515625" style="73" customWidth="1"/>
    <col min="7" max="16384" width="9.140625" style="73" customWidth="1"/>
  </cols>
  <sheetData>
    <row r="1" spans="1:4" ht="12.75">
      <c r="A1" s="78" t="s">
        <v>0</v>
      </c>
      <c r="B1" s="72"/>
      <c r="C1" s="72"/>
      <c r="D1" s="72"/>
    </row>
    <row r="2" ht="12.75">
      <c r="A2" s="73" t="s">
        <v>1</v>
      </c>
    </row>
    <row r="4" spans="1:4" ht="12.75">
      <c r="A4" s="78" t="s">
        <v>124</v>
      </c>
      <c r="B4" s="72"/>
      <c r="C4" s="72"/>
      <c r="D4" s="72"/>
    </row>
    <row r="5" spans="1:5" ht="12.75">
      <c r="A5" s="71" t="s">
        <v>125</v>
      </c>
      <c r="B5" s="72">
        <v>3.3</v>
      </c>
      <c r="C5" s="72">
        <v>0.33</v>
      </c>
      <c r="D5" s="72"/>
      <c r="E5" s="73" t="s">
        <v>68</v>
      </c>
    </row>
    <row r="6" spans="1:5" ht="12.75">
      <c r="A6" s="71" t="s">
        <v>126</v>
      </c>
      <c r="B6" s="72">
        <v>3.8</v>
      </c>
      <c r="C6" s="72">
        <v>0.38</v>
      </c>
      <c r="D6" s="72"/>
      <c r="E6" s="73" t="s">
        <v>127</v>
      </c>
    </row>
    <row r="7" spans="1:5" ht="12.75">
      <c r="A7" s="71" t="s">
        <v>128</v>
      </c>
      <c r="B7" s="72">
        <v>3.2</v>
      </c>
      <c r="C7" s="72">
        <v>0.32</v>
      </c>
      <c r="D7" s="72"/>
      <c r="E7" s="73" t="s">
        <v>127</v>
      </c>
    </row>
    <row r="8" spans="1:5" ht="12.75">
      <c r="A8" s="71" t="s">
        <v>129</v>
      </c>
      <c r="B8" s="72">
        <v>3</v>
      </c>
      <c r="C8" s="72">
        <v>0.3</v>
      </c>
      <c r="D8" s="72"/>
      <c r="E8" s="73" t="s">
        <v>86</v>
      </c>
    </row>
    <row r="9" spans="1:5" ht="12.75">
      <c r="A9" s="71" t="s">
        <v>14</v>
      </c>
      <c r="B9" s="72">
        <v>4</v>
      </c>
      <c r="C9" s="72">
        <v>0.4</v>
      </c>
      <c r="E9" s="73" t="s">
        <v>8</v>
      </c>
    </row>
    <row r="10" spans="1:5" ht="12.75">
      <c r="A10" s="71" t="s">
        <v>22</v>
      </c>
      <c r="B10" s="72">
        <v>6.5</v>
      </c>
      <c r="C10" s="72">
        <v>0.65</v>
      </c>
      <c r="E10" s="73" t="s">
        <v>131</v>
      </c>
    </row>
    <row r="11" spans="1:5" ht="12.75">
      <c r="A11" s="71" t="s">
        <v>39</v>
      </c>
      <c r="B11" s="72">
        <v>12</v>
      </c>
      <c r="C11" s="72">
        <v>1.2</v>
      </c>
      <c r="E11" s="73" t="s">
        <v>132</v>
      </c>
    </row>
    <row r="12" spans="1:5" ht="12.75">
      <c r="A12" s="71" t="s">
        <v>133</v>
      </c>
      <c r="B12" s="72">
        <v>30</v>
      </c>
      <c r="C12" s="72">
        <v>3</v>
      </c>
      <c r="E12" s="73" t="s">
        <v>134</v>
      </c>
    </row>
    <row r="13" spans="1:5" ht="12.75">
      <c r="A13" s="71" t="s">
        <v>51</v>
      </c>
      <c r="B13" s="72">
        <v>4</v>
      </c>
      <c r="C13" s="72">
        <v>0.4</v>
      </c>
      <c r="E13" s="73" t="s">
        <v>68</v>
      </c>
    </row>
    <row r="14" spans="1:5" ht="12.75">
      <c r="A14" s="71" t="s">
        <v>135</v>
      </c>
      <c r="B14" s="72">
        <v>4</v>
      </c>
      <c r="C14" s="72">
        <v>0.4</v>
      </c>
      <c r="E14" s="73" t="s">
        <v>111</v>
      </c>
    </row>
    <row r="15" spans="1:5" ht="12.75">
      <c r="A15" s="71" t="s">
        <v>136</v>
      </c>
      <c r="B15" s="72">
        <v>4</v>
      </c>
      <c r="C15" s="72">
        <v>0.4</v>
      </c>
      <c r="E15" s="73" t="s">
        <v>114</v>
      </c>
    </row>
    <row r="16" spans="1:5" ht="12.75">
      <c r="A16" s="71" t="s">
        <v>137</v>
      </c>
      <c r="B16" s="72">
        <v>3.5</v>
      </c>
      <c r="C16" s="72">
        <v>0.35</v>
      </c>
      <c r="D16" s="73" t="s">
        <v>138</v>
      </c>
      <c r="E16" s="73" t="s">
        <v>111</v>
      </c>
    </row>
    <row r="17" spans="1:5" ht="12.75">
      <c r="A17" s="71" t="s">
        <v>139</v>
      </c>
      <c r="B17" s="72">
        <v>5</v>
      </c>
      <c r="C17" s="72">
        <v>0.5</v>
      </c>
      <c r="D17" s="73" t="s">
        <v>140</v>
      </c>
      <c r="E17" s="73" t="s">
        <v>141</v>
      </c>
    </row>
    <row r="18" spans="1:5" ht="12.75">
      <c r="A18" s="71" t="s">
        <v>47</v>
      </c>
      <c r="B18" s="72">
        <v>12.5</v>
      </c>
      <c r="C18" s="72">
        <v>1.25</v>
      </c>
      <c r="E18" s="73" t="s">
        <v>141</v>
      </c>
    </row>
    <row r="19" spans="1:5" ht="12.75">
      <c r="A19" s="71" t="s">
        <v>142</v>
      </c>
      <c r="B19" s="72">
        <v>13</v>
      </c>
      <c r="C19" s="72">
        <v>1.3</v>
      </c>
      <c r="E19" s="73" t="s">
        <v>143</v>
      </c>
    </row>
    <row r="20" spans="1:5" ht="12.75">
      <c r="A20" s="71" t="s">
        <v>144</v>
      </c>
      <c r="B20" s="72">
        <v>50</v>
      </c>
      <c r="C20" s="72">
        <v>5</v>
      </c>
      <c r="E20" s="73" t="s">
        <v>145</v>
      </c>
    </row>
    <row r="21" spans="1:5" ht="12.75">
      <c r="A21" s="71" t="s">
        <v>55</v>
      </c>
      <c r="B21" s="72">
        <v>240</v>
      </c>
      <c r="C21" s="72">
        <v>24</v>
      </c>
      <c r="E21" s="73" t="s">
        <v>146</v>
      </c>
    </row>
    <row r="22" spans="1:5" ht="12.75">
      <c r="A22" s="71" t="s">
        <v>57</v>
      </c>
      <c r="B22" s="72">
        <v>200</v>
      </c>
      <c r="C22" s="72">
        <v>20</v>
      </c>
      <c r="E22" s="73" t="s">
        <v>143</v>
      </c>
    </row>
    <row r="23" spans="1:5" ht="12.75">
      <c r="A23" s="71" t="s">
        <v>147</v>
      </c>
      <c r="B23" s="72">
        <v>2000</v>
      </c>
      <c r="C23" s="72">
        <v>200</v>
      </c>
      <c r="D23" s="73" t="s">
        <v>148</v>
      </c>
      <c r="E23" s="73" t="s">
        <v>114</v>
      </c>
    </row>
    <row r="24" spans="1:5" ht="12.75">
      <c r="A24" s="71" t="s">
        <v>149</v>
      </c>
      <c r="B24" s="72">
        <v>15</v>
      </c>
      <c r="C24" s="72">
        <v>1.5</v>
      </c>
      <c r="D24" s="73" t="s">
        <v>150</v>
      </c>
      <c r="E24" s="73" t="s">
        <v>114</v>
      </c>
    </row>
    <row r="25" spans="1:5" ht="12.75">
      <c r="A25" s="71" t="s">
        <v>151</v>
      </c>
      <c r="B25" s="72">
        <v>40</v>
      </c>
      <c r="C25" s="72">
        <v>4</v>
      </c>
      <c r="D25" s="73" t="s">
        <v>152</v>
      </c>
      <c r="E25" s="73" t="s">
        <v>153</v>
      </c>
    </row>
    <row r="26" spans="1:5" ht="12.75">
      <c r="A26" s="71" t="s">
        <v>154</v>
      </c>
      <c r="B26" s="72">
        <v>65</v>
      </c>
      <c r="C26" s="72">
        <v>6.5</v>
      </c>
      <c r="E26" s="73" t="s">
        <v>111</v>
      </c>
    </row>
    <row r="27" spans="1:5" ht="12.75">
      <c r="A27" s="71" t="s">
        <v>30</v>
      </c>
      <c r="B27" s="72">
        <v>95</v>
      </c>
      <c r="C27" s="72">
        <v>9.5</v>
      </c>
      <c r="E27" s="73" t="s">
        <v>155</v>
      </c>
    </row>
    <row r="28" spans="1:5" ht="12.75">
      <c r="A28" s="71" t="s">
        <v>11</v>
      </c>
      <c r="B28" s="72">
        <v>8</v>
      </c>
      <c r="C28" s="72">
        <v>0.8</v>
      </c>
      <c r="E28" s="73" t="s">
        <v>127</v>
      </c>
    </row>
    <row r="29" spans="1:5" ht="12.75">
      <c r="A29" s="71" t="s">
        <v>156</v>
      </c>
      <c r="B29" s="72">
        <v>5</v>
      </c>
      <c r="C29" s="72">
        <v>0.5</v>
      </c>
      <c r="E29" s="73" t="s">
        <v>68</v>
      </c>
    </row>
    <row r="30" spans="1:5" ht="12.75">
      <c r="A30" s="71" t="s">
        <v>157</v>
      </c>
      <c r="B30" s="72">
        <v>2.5</v>
      </c>
      <c r="C30" s="72">
        <v>0.25</v>
      </c>
      <c r="D30" s="73" t="s">
        <v>158</v>
      </c>
      <c r="E30" s="73" t="s">
        <v>84</v>
      </c>
    </row>
    <row r="31" spans="1:5" ht="12.75">
      <c r="A31" s="71" t="s">
        <v>159</v>
      </c>
      <c r="B31" s="72">
        <v>15</v>
      </c>
      <c r="C31" s="72">
        <v>1.5</v>
      </c>
      <c r="D31" s="73" t="s">
        <v>158</v>
      </c>
      <c r="E31" s="73" t="s">
        <v>84</v>
      </c>
    </row>
    <row r="32" spans="1:6" ht="12.75">
      <c r="A32" s="71" t="s">
        <v>160</v>
      </c>
      <c r="B32" s="72">
        <v>20</v>
      </c>
      <c r="C32" s="72">
        <v>2</v>
      </c>
      <c r="E32" s="73" t="s">
        <v>86</v>
      </c>
      <c r="F32" s="73" t="s">
        <v>130</v>
      </c>
    </row>
    <row r="33" spans="1:5" ht="12.75">
      <c r="A33" s="71" t="s">
        <v>161</v>
      </c>
      <c r="B33" s="72">
        <v>3</v>
      </c>
      <c r="C33" s="72">
        <v>0.3</v>
      </c>
      <c r="E33" s="73" t="s">
        <v>84</v>
      </c>
    </row>
    <row r="35" spans="1:5" ht="12.75">
      <c r="A35" s="78" t="s">
        <v>0</v>
      </c>
      <c r="B35" s="72"/>
      <c r="C35" s="72"/>
      <c r="D35" s="72"/>
      <c r="E35" s="73" t="s">
        <v>59</v>
      </c>
    </row>
    <row r="36" spans="1:5" ht="12.75">
      <c r="A36" s="71" t="s">
        <v>60</v>
      </c>
      <c r="B36" s="72">
        <v>4</v>
      </c>
      <c r="C36" s="72">
        <v>0.4</v>
      </c>
      <c r="D36" s="72" t="s">
        <v>61</v>
      </c>
      <c r="E36" s="73" t="s">
        <v>62</v>
      </c>
    </row>
    <row r="37" spans="1:5" ht="12.75">
      <c r="A37" s="71" t="s">
        <v>63</v>
      </c>
      <c r="B37" s="72">
        <v>1</v>
      </c>
      <c r="C37" s="72">
        <v>0.1</v>
      </c>
      <c r="D37" s="72" t="s">
        <v>64</v>
      </c>
      <c r="E37" s="73" t="s">
        <v>65</v>
      </c>
    </row>
    <row r="38" spans="1:5" ht="12.75">
      <c r="A38" s="71" t="s">
        <v>66</v>
      </c>
      <c r="B38" s="72">
        <v>8</v>
      </c>
      <c r="C38" s="72">
        <v>0.8</v>
      </c>
      <c r="D38" s="72" t="s">
        <v>67</v>
      </c>
      <c r="E38" s="73" t="s">
        <v>68</v>
      </c>
    </row>
    <row r="39" spans="1:5" ht="12.75">
      <c r="A39" s="71" t="s">
        <v>69</v>
      </c>
      <c r="B39" s="72">
        <v>15</v>
      </c>
      <c r="C39" s="72">
        <v>1.5</v>
      </c>
      <c r="D39" s="72" t="s">
        <v>70</v>
      </c>
      <c r="E39" s="73" t="s">
        <v>71</v>
      </c>
    </row>
    <row r="40" spans="1:4" ht="12.75">
      <c r="A40" s="71" t="s">
        <v>72</v>
      </c>
      <c r="B40" s="72">
        <v>1.2</v>
      </c>
      <c r="C40" s="72">
        <v>0.12</v>
      </c>
      <c r="D40" s="72" t="s">
        <v>73</v>
      </c>
    </row>
    <row r="41" spans="1:4" ht="12.75">
      <c r="A41" s="71" t="s">
        <v>74</v>
      </c>
      <c r="B41" s="72">
        <v>6</v>
      </c>
      <c r="C41" s="72">
        <v>0.8</v>
      </c>
      <c r="D41" s="72" t="s">
        <v>75</v>
      </c>
    </row>
    <row r="42" spans="1:4" ht="12.75">
      <c r="A42" s="71" t="s">
        <v>76</v>
      </c>
      <c r="B42" s="72">
        <v>12</v>
      </c>
      <c r="C42" s="72">
        <v>1.2</v>
      </c>
      <c r="D42" s="72" t="s">
        <v>77</v>
      </c>
    </row>
    <row r="43" spans="1:10" ht="12.75">
      <c r="A43" s="71" t="s">
        <v>78</v>
      </c>
      <c r="B43" s="72">
        <v>2.2</v>
      </c>
      <c r="C43" s="72">
        <v>0.22</v>
      </c>
      <c r="D43" s="72" t="s">
        <v>79</v>
      </c>
      <c r="E43" s="73" t="s">
        <v>68</v>
      </c>
      <c r="I43" s="72"/>
      <c r="J43" s="72"/>
    </row>
    <row r="44" spans="1:5" ht="12.75">
      <c r="A44" s="71" t="s">
        <v>80</v>
      </c>
      <c r="B44" s="72">
        <v>1.5</v>
      </c>
      <c r="C44" s="72">
        <v>0.15</v>
      </c>
      <c r="D44" s="72" t="s">
        <v>81</v>
      </c>
      <c r="E44" s="73" t="s">
        <v>82</v>
      </c>
    </row>
    <row r="45" spans="1:5" ht="12.75">
      <c r="A45" s="71" t="s">
        <v>29</v>
      </c>
      <c r="B45" s="72">
        <v>12.5</v>
      </c>
      <c r="C45" s="72">
        <v>1.25</v>
      </c>
      <c r="D45" s="72" t="s">
        <v>83</v>
      </c>
      <c r="E45" s="73" t="s">
        <v>84</v>
      </c>
    </row>
    <row r="46" spans="1:5" ht="12.75">
      <c r="A46" s="71" t="s">
        <v>85</v>
      </c>
      <c r="B46" s="72">
        <v>7.5</v>
      </c>
      <c r="C46" s="72">
        <v>0.75</v>
      </c>
      <c r="D46" s="72" t="s">
        <v>81</v>
      </c>
      <c r="E46" s="90" t="s">
        <v>86</v>
      </c>
    </row>
    <row r="47" spans="1:6" ht="12.75">
      <c r="A47" s="71" t="s">
        <v>2</v>
      </c>
      <c r="B47" s="72">
        <v>5</v>
      </c>
      <c r="C47" s="72">
        <v>0.5</v>
      </c>
      <c r="D47" s="72" t="s">
        <v>87</v>
      </c>
      <c r="E47" s="73" t="s">
        <v>88</v>
      </c>
      <c r="F47" s="72" t="s">
        <v>89</v>
      </c>
    </row>
    <row r="48" spans="1:5" ht="12.75">
      <c r="A48" s="71" t="s">
        <v>90</v>
      </c>
      <c r="B48" s="72">
        <v>0.3</v>
      </c>
      <c r="C48" s="72">
        <v>0.03</v>
      </c>
      <c r="D48" s="73" t="s">
        <v>91</v>
      </c>
      <c r="E48" s="72" t="s">
        <v>92</v>
      </c>
    </row>
    <row r="49" spans="1:5" ht="12.75">
      <c r="A49" s="71" t="s">
        <v>9</v>
      </c>
      <c r="B49" s="72">
        <v>0.5</v>
      </c>
      <c r="C49" s="72" t="s">
        <v>3</v>
      </c>
      <c r="E49" s="72" t="s">
        <v>10</v>
      </c>
    </row>
    <row r="50" spans="1:6" ht="12.75">
      <c r="A50" s="71" t="s">
        <v>93</v>
      </c>
      <c r="B50" s="72">
        <v>5</v>
      </c>
      <c r="C50" s="72">
        <v>0.5</v>
      </c>
      <c r="E50" s="72" t="s">
        <v>84</v>
      </c>
      <c r="F50" s="73" t="s">
        <v>94</v>
      </c>
    </row>
    <row r="51" spans="1:5" ht="12.75">
      <c r="A51" s="71" t="s">
        <v>95</v>
      </c>
      <c r="B51" s="72">
        <v>5</v>
      </c>
      <c r="C51" s="72">
        <v>0.5</v>
      </c>
      <c r="E51" s="72" t="s">
        <v>84</v>
      </c>
    </row>
    <row r="52" spans="1:5" ht="12.75">
      <c r="A52" s="71" t="s">
        <v>96</v>
      </c>
      <c r="B52" s="72">
        <v>2.5</v>
      </c>
      <c r="C52" s="72">
        <v>0.25</v>
      </c>
      <c r="D52" s="72" t="s">
        <v>97</v>
      </c>
      <c r="E52" s="72" t="s">
        <v>84</v>
      </c>
    </row>
    <row r="53" spans="1:6" ht="12.75">
      <c r="A53" s="71" t="s">
        <v>98</v>
      </c>
      <c r="B53" s="72">
        <v>0.5</v>
      </c>
      <c r="C53" s="72" t="s">
        <v>3</v>
      </c>
      <c r="D53" s="72" t="s">
        <v>97</v>
      </c>
      <c r="E53" s="72" t="s">
        <v>99</v>
      </c>
      <c r="F53" s="73" t="s">
        <v>100</v>
      </c>
    </row>
    <row r="54" spans="1:5" ht="12.75">
      <c r="A54" s="71" t="s">
        <v>101</v>
      </c>
      <c r="B54" s="72">
        <v>0.5</v>
      </c>
      <c r="C54" s="72" t="s">
        <v>3</v>
      </c>
      <c r="D54" s="72"/>
      <c r="E54" s="72" t="s">
        <v>84</v>
      </c>
    </row>
    <row r="55" spans="1:5" ht="12.75">
      <c r="A55" s="71" t="s">
        <v>102</v>
      </c>
      <c r="B55" s="72">
        <v>0.3</v>
      </c>
      <c r="C55" s="72" t="s">
        <v>103</v>
      </c>
      <c r="D55" s="72"/>
      <c r="E55" s="72" t="s">
        <v>92</v>
      </c>
    </row>
    <row r="56" spans="1:5" ht="12.75">
      <c r="A56" s="71" t="s">
        <v>104</v>
      </c>
      <c r="B56" s="72">
        <v>0.2</v>
      </c>
      <c r="C56" s="72" t="s">
        <v>105</v>
      </c>
      <c r="D56" s="72"/>
      <c r="E56" s="72" t="s">
        <v>71</v>
      </c>
    </row>
    <row r="57" spans="1:5" ht="12.75">
      <c r="A57" s="71" t="s">
        <v>106</v>
      </c>
      <c r="B57" s="72">
        <v>10</v>
      </c>
      <c r="C57" s="72">
        <v>1</v>
      </c>
      <c r="D57" s="72" t="s">
        <v>81</v>
      </c>
      <c r="E57" s="72" t="s">
        <v>62</v>
      </c>
    </row>
    <row r="58" spans="1:5" ht="12.75">
      <c r="A58" s="71" t="s">
        <v>107</v>
      </c>
      <c r="B58" s="72">
        <v>14</v>
      </c>
      <c r="C58" s="72">
        <v>1.4</v>
      </c>
      <c r="D58" s="72" t="s">
        <v>81</v>
      </c>
      <c r="E58" s="72" t="s">
        <v>108</v>
      </c>
    </row>
    <row r="59" spans="1:5" ht="12.75">
      <c r="A59" s="71" t="s">
        <v>109</v>
      </c>
      <c r="B59" s="72">
        <v>1</v>
      </c>
      <c r="C59" s="72">
        <v>0.1</v>
      </c>
      <c r="D59" s="72" t="s">
        <v>81</v>
      </c>
      <c r="E59" s="72" t="s">
        <v>68</v>
      </c>
    </row>
    <row r="60" spans="1:5" ht="12.75">
      <c r="A60" s="71" t="s">
        <v>110</v>
      </c>
      <c r="B60" s="72">
        <v>1</v>
      </c>
      <c r="C60" s="72">
        <v>0.1</v>
      </c>
      <c r="D60" s="72"/>
      <c r="E60" s="72" t="s">
        <v>111</v>
      </c>
    </row>
    <row r="61" spans="1:5" ht="17.25" customHeight="1">
      <c r="A61" s="71" t="s">
        <v>112</v>
      </c>
      <c r="B61" s="72">
        <v>6</v>
      </c>
      <c r="C61" s="72">
        <v>0.6</v>
      </c>
      <c r="D61" s="72" t="s">
        <v>113</v>
      </c>
      <c r="E61" s="72" t="s">
        <v>114</v>
      </c>
    </row>
    <row r="62" spans="1:5" ht="12.75">
      <c r="A62" s="71" t="s">
        <v>115</v>
      </c>
      <c r="B62" s="72">
        <v>10</v>
      </c>
      <c r="C62" s="72">
        <v>1</v>
      </c>
      <c r="D62" s="72" t="s">
        <v>116</v>
      </c>
      <c r="E62" s="72" t="s">
        <v>84</v>
      </c>
    </row>
    <row r="63" spans="1:5" ht="12.75">
      <c r="A63" s="71" t="s">
        <v>117</v>
      </c>
      <c r="B63" s="72">
        <v>30</v>
      </c>
      <c r="C63" s="72">
        <v>3</v>
      </c>
      <c r="D63" s="72"/>
      <c r="E63" s="72" t="s">
        <v>118</v>
      </c>
    </row>
    <row r="64" spans="1:5" ht="12.75">
      <c r="A64" s="71" t="s">
        <v>15</v>
      </c>
      <c r="B64" s="72">
        <v>50</v>
      </c>
      <c r="C64" s="72">
        <v>5</v>
      </c>
      <c r="D64" s="72"/>
      <c r="E64" s="72" t="s">
        <v>119</v>
      </c>
    </row>
    <row r="65" spans="1:5" ht="12.75">
      <c r="A65" s="71" t="s">
        <v>120</v>
      </c>
      <c r="B65" s="72">
        <v>20</v>
      </c>
      <c r="C65" s="72">
        <v>2</v>
      </c>
      <c r="D65" s="72"/>
      <c r="E65" s="72" t="s">
        <v>111</v>
      </c>
    </row>
    <row r="66" spans="1:5" ht="12.75">
      <c r="A66" s="71" t="s">
        <v>121</v>
      </c>
      <c r="B66" s="72">
        <v>0.5</v>
      </c>
      <c r="C66" s="72" t="s">
        <v>3</v>
      </c>
      <c r="D66" s="72"/>
      <c r="E66" s="72" t="s">
        <v>86</v>
      </c>
    </row>
    <row r="67" spans="1:4" ht="12.75">
      <c r="A67" s="71" t="s">
        <v>122</v>
      </c>
      <c r="B67" s="72" t="s">
        <v>123</v>
      </c>
      <c r="C67" s="72"/>
      <c r="D67" s="72"/>
    </row>
    <row r="68" spans="1:3" ht="12.75">
      <c r="A68" s="71" t="s">
        <v>4</v>
      </c>
      <c r="B68" s="72" t="s">
        <v>5</v>
      </c>
      <c r="C68" s="72" t="s">
        <v>6</v>
      </c>
    </row>
    <row r="69" spans="1:5" ht="12.75">
      <c r="A69" s="71" t="s">
        <v>7</v>
      </c>
      <c r="B69" s="72">
        <v>3</v>
      </c>
      <c r="C69" s="72">
        <v>0.3</v>
      </c>
      <c r="E69" s="72" t="s">
        <v>8</v>
      </c>
    </row>
    <row r="70" spans="1:4" ht="12.75">
      <c r="A70" s="71" t="s">
        <v>12</v>
      </c>
      <c r="B70" s="72">
        <v>2000</v>
      </c>
      <c r="C70" s="72">
        <v>200</v>
      </c>
      <c r="D70" s="72" t="s">
        <v>13</v>
      </c>
    </row>
    <row r="71" spans="1:4" ht="12.75">
      <c r="A71" s="71" t="s">
        <v>15</v>
      </c>
      <c r="B71" s="72">
        <v>50</v>
      </c>
      <c r="C71" s="72">
        <v>5</v>
      </c>
      <c r="D71" s="72"/>
    </row>
    <row r="72" spans="1:4" ht="12.75">
      <c r="A72" s="71" t="s">
        <v>16</v>
      </c>
      <c r="B72" s="72">
        <v>0.7</v>
      </c>
      <c r="C72" s="72" t="s">
        <v>17</v>
      </c>
      <c r="D72" s="72" t="s">
        <v>18</v>
      </c>
    </row>
    <row r="73" spans="1:5" ht="12.75">
      <c r="A73" s="71" t="s">
        <v>19</v>
      </c>
      <c r="B73" s="72" t="s">
        <v>20</v>
      </c>
      <c r="C73" s="72" t="s">
        <v>21</v>
      </c>
      <c r="E73" s="72" t="s">
        <v>153</v>
      </c>
    </row>
    <row r="74" spans="1:4" ht="12.75">
      <c r="A74" s="71" t="s">
        <v>23</v>
      </c>
      <c r="B74" s="72" t="s">
        <v>24</v>
      </c>
      <c r="C74" s="72" t="s">
        <v>25</v>
      </c>
      <c r="D74" s="72" t="s">
        <v>26</v>
      </c>
    </row>
    <row r="75" spans="1:4" ht="12.75">
      <c r="A75" s="71" t="s">
        <v>27</v>
      </c>
      <c r="B75" s="72">
        <v>2</v>
      </c>
      <c r="C75" s="72">
        <v>0.2</v>
      </c>
      <c r="D75" s="72" t="s">
        <v>28</v>
      </c>
    </row>
    <row r="76" spans="1:4" ht="12.75">
      <c r="A76" s="71" t="s">
        <v>31</v>
      </c>
      <c r="B76" s="72">
        <v>20</v>
      </c>
      <c r="C76" s="72">
        <v>2</v>
      </c>
      <c r="D76" s="72"/>
    </row>
    <row r="77" spans="1:4" ht="12.75">
      <c r="A77" s="71" t="s">
        <v>32</v>
      </c>
      <c r="B77" s="72">
        <v>14</v>
      </c>
      <c r="C77" s="72">
        <v>1.4</v>
      </c>
      <c r="D77" s="72"/>
    </row>
    <row r="78" spans="1:3" ht="12.75">
      <c r="A78" s="71" t="s">
        <v>33</v>
      </c>
      <c r="B78" s="72">
        <v>0.4</v>
      </c>
      <c r="C78" s="72" t="s">
        <v>34</v>
      </c>
    </row>
    <row r="79" spans="1:3" ht="12.75">
      <c r="A79" s="71" t="s">
        <v>35</v>
      </c>
      <c r="B79" s="72">
        <v>0.2</v>
      </c>
      <c r="C79" s="72" t="s">
        <v>36</v>
      </c>
    </row>
    <row r="80" spans="1:4" ht="12.75">
      <c r="A80" s="71" t="s">
        <v>37</v>
      </c>
      <c r="B80" s="72">
        <v>1.6</v>
      </c>
      <c r="C80" s="72">
        <v>0.16</v>
      </c>
      <c r="D80" s="72"/>
    </row>
    <row r="81" spans="1:3" ht="12.75">
      <c r="A81" s="71" t="s">
        <v>38</v>
      </c>
      <c r="B81" s="72">
        <v>16</v>
      </c>
      <c r="C81" s="72">
        <v>1.6</v>
      </c>
    </row>
    <row r="82" spans="1:3" ht="12.75">
      <c r="A82" s="71" t="s">
        <v>40</v>
      </c>
      <c r="B82" s="72">
        <v>0.06</v>
      </c>
      <c r="C82" s="72" t="s">
        <v>41</v>
      </c>
    </row>
    <row r="83" spans="1:4" ht="12.75">
      <c r="A83" s="71" t="s">
        <v>42</v>
      </c>
      <c r="B83" s="72">
        <v>0.12</v>
      </c>
      <c r="C83" s="72" t="s">
        <v>43</v>
      </c>
      <c r="D83" s="72"/>
    </row>
    <row r="84" spans="1:4" ht="12.75">
      <c r="A84" s="71" t="s">
        <v>45</v>
      </c>
      <c r="B84" s="72">
        <v>4.5</v>
      </c>
      <c r="C84" s="72">
        <v>0.45</v>
      </c>
      <c r="D84" s="72"/>
    </row>
    <row r="85" spans="1:4" ht="12.75">
      <c r="A85" s="71" t="s">
        <v>46</v>
      </c>
      <c r="B85" s="72">
        <v>4.5</v>
      </c>
      <c r="C85" s="72">
        <v>0.45</v>
      </c>
      <c r="D85" s="72"/>
    </row>
    <row r="86" spans="1:4" ht="12.75">
      <c r="A86" s="71" t="s">
        <v>44</v>
      </c>
      <c r="B86" s="72">
        <v>3.45</v>
      </c>
      <c r="C86" s="72">
        <v>0.34500000000000003</v>
      </c>
      <c r="D86" s="72"/>
    </row>
    <row r="87" spans="1:4" ht="12.75">
      <c r="A87" s="71" t="s">
        <v>48</v>
      </c>
      <c r="B87" s="72">
        <v>2</v>
      </c>
      <c r="C87" s="72">
        <v>0.2</v>
      </c>
      <c r="D87" s="72" t="s">
        <v>49</v>
      </c>
    </row>
    <row r="88" spans="1:4" ht="12.75">
      <c r="A88" s="71" t="s">
        <v>50</v>
      </c>
      <c r="B88" s="72">
        <v>6</v>
      </c>
      <c r="C88" s="72">
        <v>0.6</v>
      </c>
      <c r="D88" s="72" t="s">
        <v>49</v>
      </c>
    </row>
    <row r="89" spans="1:4" ht="12.75">
      <c r="A89" s="71" t="s">
        <v>51</v>
      </c>
      <c r="B89" s="72">
        <v>4</v>
      </c>
      <c r="C89" s="72">
        <v>0.4</v>
      </c>
      <c r="D89" s="72"/>
    </row>
    <row r="90" spans="1:5" ht="12.75">
      <c r="A90" s="71" t="s">
        <v>52</v>
      </c>
      <c r="B90" s="72">
        <v>20</v>
      </c>
      <c r="C90" s="72">
        <v>2</v>
      </c>
      <c r="E90" s="72" t="s">
        <v>53</v>
      </c>
    </row>
    <row r="91" spans="1:4" ht="12.75">
      <c r="A91" s="71" t="s">
        <v>54</v>
      </c>
      <c r="B91" s="72">
        <v>25</v>
      </c>
      <c r="C91" s="72">
        <v>2.5</v>
      </c>
      <c r="D91" s="72"/>
    </row>
    <row r="92" spans="1:4" ht="12.75">
      <c r="A92" s="71" t="s">
        <v>56</v>
      </c>
      <c r="B92" s="72">
        <v>7</v>
      </c>
      <c r="C92" s="72">
        <v>0.7</v>
      </c>
      <c r="D92" s="72"/>
    </row>
    <row r="93" spans="1:4" ht="12.75">
      <c r="A93" s="71" t="s">
        <v>58</v>
      </c>
      <c r="B93" s="72">
        <v>1.4</v>
      </c>
      <c r="C93" s="72">
        <v>0.14</v>
      </c>
      <c r="D93" s="72"/>
    </row>
    <row r="95" ht="12.75">
      <c r="A95" s="78" t="s">
        <v>162</v>
      </c>
    </row>
    <row r="96" spans="1:4" ht="12.75">
      <c r="A96" s="73" t="s">
        <v>163</v>
      </c>
      <c r="C96" s="73">
        <v>2</v>
      </c>
      <c r="D96" s="73">
        <v>0.2</v>
      </c>
    </row>
    <row r="97" spans="1:4" ht="12.75">
      <c r="A97" s="71" t="s">
        <v>164</v>
      </c>
      <c r="C97" s="73">
        <v>3.3</v>
      </c>
      <c r="D97" s="73">
        <v>0.33</v>
      </c>
    </row>
    <row r="98" spans="1:4" ht="12.75">
      <c r="A98" s="73" t="s">
        <v>165</v>
      </c>
      <c r="C98" s="73">
        <v>4.5</v>
      </c>
      <c r="D98" s="73">
        <v>0.45</v>
      </c>
    </row>
    <row r="99" spans="1:4" ht="12.75">
      <c r="A99" s="71" t="s">
        <v>166</v>
      </c>
      <c r="C99" s="73">
        <v>8</v>
      </c>
      <c r="D99" s="73">
        <v>0.8</v>
      </c>
    </row>
    <row r="100" spans="1:4" ht="12.75">
      <c r="A100" s="73" t="s">
        <v>167</v>
      </c>
      <c r="C100" s="73">
        <v>25</v>
      </c>
      <c r="D100" s="73">
        <v>2.5</v>
      </c>
    </row>
    <row r="101" spans="1:4" ht="12.75">
      <c r="A101" s="71" t="s">
        <v>168</v>
      </c>
      <c r="C101" s="73">
        <v>25</v>
      </c>
      <c r="D101" s="73">
        <v>2.5</v>
      </c>
    </row>
    <row r="102" spans="1:5" ht="12.75">
      <c r="A102" s="73" t="s">
        <v>169</v>
      </c>
      <c r="B102" s="73" t="s">
        <v>170</v>
      </c>
      <c r="C102" s="73">
        <v>25</v>
      </c>
      <c r="D102" s="73">
        <v>2.5</v>
      </c>
      <c r="E102" s="73" t="s">
        <v>62</v>
      </c>
    </row>
    <row r="103" spans="1:4" ht="12.75">
      <c r="A103" s="71" t="s">
        <v>171</v>
      </c>
      <c r="C103" s="73">
        <v>25</v>
      </c>
      <c r="D103" s="73">
        <v>2.5</v>
      </c>
    </row>
    <row r="104" spans="1:4" ht="12.75">
      <c r="A104" s="73" t="s">
        <v>172</v>
      </c>
      <c r="C104" s="73">
        <v>80</v>
      </c>
      <c r="D104" s="73">
        <v>8</v>
      </c>
    </row>
    <row r="105" spans="1:4" ht="12.75">
      <c r="A105" s="71" t="s">
        <v>173</v>
      </c>
      <c r="C105" s="73">
        <v>100</v>
      </c>
      <c r="D105" s="73">
        <v>10</v>
      </c>
    </row>
    <row r="106" ht="12.75">
      <c r="A106" s="73" t="s">
        <v>844</v>
      </c>
    </row>
    <row r="107" spans="1:4" ht="12.75">
      <c r="A107" s="71" t="s">
        <v>845</v>
      </c>
      <c r="D107" s="72"/>
    </row>
    <row r="108" ht="12.75">
      <c r="A108" s="73" t="s">
        <v>846</v>
      </c>
    </row>
    <row r="109" ht="12.75">
      <c r="A109" s="71" t="s">
        <v>847</v>
      </c>
    </row>
    <row r="423" ht="14.25" customHeight="1"/>
    <row r="424" ht="15" customHeight="1"/>
  </sheetData>
  <sheetProtection/>
  <printOptions/>
  <pageMargins left="0.7000000000000001" right="0.7000000000000001" top="0.7875" bottom="0.7875" header="0.5118055555555556" footer="0.5118055555555556"/>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E22"/>
  <sheetViews>
    <sheetView zoomScalePageLayoutView="0" workbookViewId="0" topLeftCell="A1">
      <selection activeCell="F3" sqref="F3"/>
    </sheetView>
  </sheetViews>
  <sheetFormatPr defaultColWidth="9.140625" defaultRowHeight="15"/>
  <cols>
    <col min="1" max="1" width="31.8515625" style="73" customWidth="1"/>
    <col min="2" max="4" width="9.140625" style="73" customWidth="1"/>
    <col min="5" max="5" width="10.28125" style="73" customWidth="1"/>
    <col min="6" max="16384" width="9.140625" style="73" customWidth="1"/>
  </cols>
  <sheetData>
    <row r="1" ht="12.75">
      <c r="A1" s="78" t="s">
        <v>174</v>
      </c>
    </row>
    <row r="2" spans="1:5" ht="40.5" customHeight="1">
      <c r="A2" s="93" t="s">
        <v>175</v>
      </c>
      <c r="B2" s="93"/>
      <c r="C2" s="93"/>
      <c r="D2" s="93"/>
      <c r="E2" s="93"/>
    </row>
    <row r="3" spans="1:5" ht="105" customHeight="1">
      <c r="A3" s="94" t="s">
        <v>176</v>
      </c>
      <c r="B3" s="94"/>
      <c r="C3" s="94"/>
      <c r="D3" s="94"/>
      <c r="E3" s="94"/>
    </row>
    <row r="4" spans="1:3" ht="12.75">
      <c r="A4" s="73" t="s">
        <v>177</v>
      </c>
      <c r="B4" s="73">
        <v>30</v>
      </c>
      <c r="C4" s="73">
        <v>3</v>
      </c>
    </row>
    <row r="5" spans="1:3" ht="12.75">
      <c r="A5" s="71" t="s">
        <v>178</v>
      </c>
      <c r="B5" s="73">
        <v>300</v>
      </c>
      <c r="C5" s="73">
        <v>30</v>
      </c>
    </row>
    <row r="6" spans="1:3" ht="12.75">
      <c r="A6" s="73" t="s">
        <v>179</v>
      </c>
      <c r="B6" s="73">
        <v>90</v>
      </c>
      <c r="C6" s="73">
        <v>9</v>
      </c>
    </row>
    <row r="7" spans="1:3" ht="12.75">
      <c r="A7" s="71" t="s">
        <v>180</v>
      </c>
      <c r="B7" s="73">
        <v>3</v>
      </c>
      <c r="C7" s="73">
        <v>0.3</v>
      </c>
    </row>
    <row r="8" spans="1:3" ht="12.75">
      <c r="A8" s="73" t="s">
        <v>181</v>
      </c>
      <c r="B8" s="73" t="s">
        <v>182</v>
      </c>
      <c r="C8" s="73">
        <v>140</v>
      </c>
    </row>
    <row r="9" spans="1:3" ht="12.75">
      <c r="A9" s="71" t="s">
        <v>183</v>
      </c>
      <c r="B9" s="73">
        <v>800</v>
      </c>
      <c r="C9" s="73">
        <v>80</v>
      </c>
    </row>
    <row r="10" spans="1:3" ht="12.75">
      <c r="A10" s="73" t="s">
        <v>184</v>
      </c>
      <c r="B10" s="73">
        <v>600</v>
      </c>
      <c r="C10" s="73">
        <v>60</v>
      </c>
    </row>
    <row r="11" spans="1:3" ht="12.75">
      <c r="A11" s="71" t="s">
        <v>185</v>
      </c>
      <c r="B11" s="73">
        <v>200</v>
      </c>
      <c r="C11" s="73">
        <v>20</v>
      </c>
    </row>
    <row r="12" spans="1:3" ht="12.75">
      <c r="A12" s="73" t="s">
        <v>186</v>
      </c>
      <c r="B12" s="73" t="s">
        <v>187</v>
      </c>
      <c r="C12" s="73">
        <v>150</v>
      </c>
    </row>
    <row r="14" ht="12.75">
      <c r="A14" s="89" t="s">
        <v>188</v>
      </c>
    </row>
    <row r="15" spans="1:4" ht="12.75">
      <c r="A15" s="73" t="s">
        <v>189</v>
      </c>
      <c r="B15" s="73">
        <v>60</v>
      </c>
      <c r="C15" s="73">
        <v>6</v>
      </c>
      <c r="D15" s="73" t="s">
        <v>190</v>
      </c>
    </row>
    <row r="16" spans="1:4" ht="12.75">
      <c r="A16" s="73" t="s">
        <v>191</v>
      </c>
      <c r="B16" s="73">
        <v>120</v>
      </c>
      <c r="C16" s="73">
        <v>12</v>
      </c>
      <c r="D16" s="73" t="s">
        <v>192</v>
      </c>
    </row>
    <row r="17" spans="1:3" ht="12.75">
      <c r="A17" s="73" t="s">
        <v>193</v>
      </c>
      <c r="B17" s="72" t="s">
        <v>642</v>
      </c>
      <c r="C17" s="72" t="s">
        <v>643</v>
      </c>
    </row>
    <row r="18" spans="1:4" ht="12.75">
      <c r="A18" s="73" t="s">
        <v>194</v>
      </c>
      <c r="B18" s="72" t="s">
        <v>644</v>
      </c>
      <c r="C18" s="72" t="s">
        <v>645</v>
      </c>
      <c r="D18" s="73" t="s">
        <v>195</v>
      </c>
    </row>
    <row r="19" spans="1:4" ht="12.75">
      <c r="A19" s="73" t="s">
        <v>196</v>
      </c>
      <c r="B19" s="73">
        <v>5</v>
      </c>
      <c r="C19" s="73">
        <v>0.5</v>
      </c>
      <c r="D19" s="73" t="s">
        <v>197</v>
      </c>
    </row>
    <row r="20" spans="1:4" ht="12.75">
      <c r="A20" s="73" t="s">
        <v>198</v>
      </c>
      <c r="B20" s="73">
        <v>4</v>
      </c>
      <c r="C20" s="73">
        <v>0.4</v>
      </c>
      <c r="D20" s="73" t="s">
        <v>199</v>
      </c>
    </row>
    <row r="21" spans="1:4" ht="12.75">
      <c r="A21" s="73" t="s">
        <v>200</v>
      </c>
      <c r="B21" s="73">
        <v>8</v>
      </c>
      <c r="C21" s="73">
        <v>0.8</v>
      </c>
      <c r="D21" s="73" t="s">
        <v>201</v>
      </c>
    </row>
    <row r="22" spans="1:4" ht="12.75">
      <c r="A22" s="73" t="s">
        <v>202</v>
      </c>
      <c r="B22" s="72" t="s">
        <v>644</v>
      </c>
      <c r="C22" s="72" t="s">
        <v>645</v>
      </c>
      <c r="D22" s="73" t="s">
        <v>201</v>
      </c>
    </row>
  </sheetData>
  <sheetProtection/>
  <mergeCells count="2">
    <mergeCell ref="A2:E2"/>
    <mergeCell ref="A3:E3"/>
  </mergeCells>
  <printOptions/>
  <pageMargins left="0.7000000000000001" right="0.7000000000000001" top="0.7875" bottom="0.7875" header="0.5118055555555556" footer="0.5118055555555556"/>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E178"/>
  <sheetViews>
    <sheetView zoomScalePageLayoutView="0" workbookViewId="0" topLeftCell="A1">
      <selection activeCell="B142" sqref="B142"/>
    </sheetView>
  </sheetViews>
  <sheetFormatPr defaultColWidth="9.140625" defaultRowHeight="15"/>
  <cols>
    <col min="1" max="1" width="25.421875" style="73" customWidth="1"/>
    <col min="2" max="16384" width="9.140625" style="73" customWidth="1"/>
  </cols>
  <sheetData>
    <row r="1" ht="12.75">
      <c r="A1" s="89" t="s">
        <v>203</v>
      </c>
    </row>
    <row r="2" ht="12.75">
      <c r="A2" s="73" t="s">
        <v>204</v>
      </c>
    </row>
    <row r="3" spans="1:5" ht="39.75" customHeight="1">
      <c r="A3" s="95" t="s">
        <v>721</v>
      </c>
      <c r="B3" s="95"/>
      <c r="C3" s="95"/>
      <c r="D3" s="95"/>
      <c r="E3" s="95"/>
    </row>
    <row r="4" ht="12.75">
      <c r="A4" s="73" t="s">
        <v>683</v>
      </c>
    </row>
    <row r="5" ht="12.75">
      <c r="A5" s="73" t="s">
        <v>682</v>
      </c>
    </row>
    <row r="7" spans="1:2" ht="12.75">
      <c r="A7" s="89" t="s">
        <v>659</v>
      </c>
      <c r="B7" s="73" t="s">
        <v>667</v>
      </c>
    </row>
    <row r="8" spans="1:2" ht="12.75">
      <c r="A8" s="73" t="s">
        <v>660</v>
      </c>
      <c r="B8" s="73">
        <v>5</v>
      </c>
    </row>
    <row r="9" spans="1:2" ht="12.75">
      <c r="A9" s="73" t="s">
        <v>661</v>
      </c>
      <c r="B9" s="73">
        <v>7</v>
      </c>
    </row>
    <row r="10" spans="1:2" ht="12.75">
      <c r="A10" s="73" t="s">
        <v>662</v>
      </c>
      <c r="B10" s="73">
        <v>17</v>
      </c>
    </row>
    <row r="11" spans="1:3" ht="12.75">
      <c r="A11" s="73" t="s">
        <v>663</v>
      </c>
      <c r="B11" s="73">
        <v>60</v>
      </c>
      <c r="C11" s="73" t="s">
        <v>681</v>
      </c>
    </row>
    <row r="12" spans="1:3" ht="12.75">
      <c r="A12" s="73" t="s">
        <v>664</v>
      </c>
      <c r="B12" s="73">
        <v>80</v>
      </c>
      <c r="C12" s="73" t="s">
        <v>680</v>
      </c>
    </row>
    <row r="13" spans="1:3" ht="12.75">
      <c r="A13" s="73" t="s">
        <v>665</v>
      </c>
      <c r="B13" s="73">
        <v>300</v>
      </c>
      <c r="C13" s="73" t="s">
        <v>680</v>
      </c>
    </row>
    <row r="14" spans="1:3" ht="12.75">
      <c r="A14" s="73" t="s">
        <v>666</v>
      </c>
      <c r="B14" s="73">
        <v>360</v>
      </c>
      <c r="C14" s="73" t="s">
        <v>680</v>
      </c>
    </row>
    <row r="15" ht="12.75">
      <c r="A15" s="73" t="s">
        <v>668</v>
      </c>
    </row>
    <row r="16" ht="12.75">
      <c r="A16" s="73" t="s">
        <v>669</v>
      </c>
    </row>
    <row r="17" ht="12.75">
      <c r="A17" s="73" t="s">
        <v>670</v>
      </c>
    </row>
    <row r="18" ht="12.75">
      <c r="A18" s="73" t="s">
        <v>671</v>
      </c>
    </row>
    <row r="20" ht="12.75">
      <c r="A20" s="89" t="s">
        <v>672</v>
      </c>
    </row>
    <row r="21" spans="1:2" ht="12.75">
      <c r="A21" s="73" t="s">
        <v>673</v>
      </c>
      <c r="B21" s="73">
        <v>0.5</v>
      </c>
    </row>
    <row r="22" spans="1:3" ht="12.75">
      <c r="A22" s="73" t="s">
        <v>674</v>
      </c>
      <c r="B22" s="73">
        <v>8</v>
      </c>
      <c r="C22" s="73" t="s">
        <v>681</v>
      </c>
    </row>
    <row r="23" spans="1:3" ht="12.75">
      <c r="A23" s="73" t="s">
        <v>675</v>
      </c>
      <c r="B23" s="73">
        <v>15</v>
      </c>
      <c r="C23" s="73" t="s">
        <v>680</v>
      </c>
    </row>
    <row r="24" spans="1:3" ht="12.75">
      <c r="A24" s="73" t="s">
        <v>676</v>
      </c>
      <c r="B24" s="73">
        <v>25</v>
      </c>
      <c r="C24" s="73" t="s">
        <v>680</v>
      </c>
    </row>
    <row r="25" spans="1:3" ht="12.75">
      <c r="A25" s="73" t="s">
        <v>677</v>
      </c>
      <c r="C25" s="73" t="s">
        <v>680</v>
      </c>
    </row>
    <row r="26" spans="1:3" ht="12.75">
      <c r="A26" s="73" t="s">
        <v>678</v>
      </c>
      <c r="C26" s="73" t="s">
        <v>680</v>
      </c>
    </row>
    <row r="27" spans="1:3" ht="12.75">
      <c r="A27" s="73" t="s">
        <v>679</v>
      </c>
      <c r="C27" s="73" t="s">
        <v>680</v>
      </c>
    </row>
    <row r="32" ht="12.75">
      <c r="A32" s="89" t="s">
        <v>684</v>
      </c>
    </row>
    <row r="33" spans="1:2" ht="12.75">
      <c r="A33" s="73" t="s">
        <v>685</v>
      </c>
      <c r="B33" s="73">
        <v>2</v>
      </c>
    </row>
    <row r="34" spans="1:2" ht="12.75">
      <c r="A34" s="73" t="s">
        <v>686</v>
      </c>
      <c r="B34" s="73">
        <v>8</v>
      </c>
    </row>
    <row r="35" spans="1:3" ht="12.75">
      <c r="A35" s="73" t="s">
        <v>687</v>
      </c>
      <c r="B35" s="73">
        <v>14</v>
      </c>
      <c r="C35" s="73" t="s">
        <v>681</v>
      </c>
    </row>
    <row r="36" spans="1:3" ht="12.75">
      <c r="A36" s="73" t="s">
        <v>688</v>
      </c>
      <c r="B36" s="73">
        <v>30</v>
      </c>
      <c r="C36" s="73" t="s">
        <v>680</v>
      </c>
    </row>
    <row r="37" spans="1:3" ht="12.75">
      <c r="A37" s="73" t="s">
        <v>689</v>
      </c>
      <c r="B37" s="73">
        <v>50</v>
      </c>
      <c r="C37" s="73" t="s">
        <v>680</v>
      </c>
    </row>
    <row r="39" spans="1:3" ht="12.75">
      <c r="A39" s="73" t="s">
        <v>704</v>
      </c>
      <c r="B39" s="73" t="s">
        <v>702</v>
      </c>
      <c r="C39" s="73" t="s">
        <v>703</v>
      </c>
    </row>
    <row r="41" ht="12.75">
      <c r="A41" s="89" t="s">
        <v>203</v>
      </c>
    </row>
    <row r="42" ht="12.75">
      <c r="A42" s="73" t="s">
        <v>705</v>
      </c>
    </row>
    <row r="43" spans="1:2" ht="12.75">
      <c r="A43" s="73" t="s">
        <v>125</v>
      </c>
      <c r="B43" s="73">
        <v>0.3</v>
      </c>
    </row>
    <row r="44" spans="1:2" ht="12.75">
      <c r="A44" s="73" t="s">
        <v>706</v>
      </c>
      <c r="B44" s="73">
        <v>1</v>
      </c>
    </row>
    <row r="45" spans="1:2" ht="12.75">
      <c r="A45" s="73" t="s">
        <v>707</v>
      </c>
      <c r="B45" s="73">
        <v>1.2</v>
      </c>
    </row>
    <row r="46" spans="1:2" ht="12.75">
      <c r="A46" s="73" t="s">
        <v>708</v>
      </c>
      <c r="B46" s="73">
        <v>1.5</v>
      </c>
    </row>
    <row r="47" spans="1:2" ht="12.75">
      <c r="A47" s="73" t="s">
        <v>709</v>
      </c>
      <c r="B47" s="73">
        <v>2</v>
      </c>
    </row>
    <row r="48" spans="1:3" ht="12.75">
      <c r="A48" s="73" t="s">
        <v>710</v>
      </c>
      <c r="B48" s="73">
        <v>4</v>
      </c>
      <c r="C48" s="73" t="s">
        <v>680</v>
      </c>
    </row>
    <row r="49" spans="1:3" ht="12.75">
      <c r="A49" s="73" t="s">
        <v>711</v>
      </c>
      <c r="B49" s="73">
        <v>5</v>
      </c>
      <c r="C49" s="73" t="s">
        <v>680</v>
      </c>
    </row>
    <row r="50" spans="1:3" ht="12.75">
      <c r="A50" s="73" t="s">
        <v>712</v>
      </c>
      <c r="B50" s="73">
        <v>7</v>
      </c>
      <c r="C50" s="73" t="s">
        <v>680</v>
      </c>
    </row>
    <row r="51" spans="1:5" ht="13.5" customHeight="1">
      <c r="A51" s="95" t="s">
        <v>829</v>
      </c>
      <c r="B51" s="95"/>
      <c r="C51" s="95"/>
      <c r="D51" s="95"/>
      <c r="E51" s="96"/>
    </row>
    <row r="53" ht="12.75">
      <c r="A53" s="89" t="s">
        <v>713</v>
      </c>
    </row>
    <row r="54" spans="1:2" ht="12.75">
      <c r="A54" s="73" t="s">
        <v>714</v>
      </c>
      <c r="B54" s="73">
        <v>8</v>
      </c>
    </row>
    <row r="55" spans="1:2" ht="12.75">
      <c r="A55" s="73" t="s">
        <v>715</v>
      </c>
      <c r="B55" s="73">
        <v>15</v>
      </c>
    </row>
    <row r="56" spans="1:2" ht="12.75">
      <c r="A56" s="73" t="s">
        <v>716</v>
      </c>
      <c r="B56" s="73">
        <v>12</v>
      </c>
    </row>
    <row r="57" spans="1:2" ht="12.75">
      <c r="A57" s="73" t="s">
        <v>717</v>
      </c>
      <c r="B57" s="73">
        <v>30</v>
      </c>
    </row>
    <row r="58" spans="1:3" ht="12.75">
      <c r="A58" s="73" t="s">
        <v>718</v>
      </c>
      <c r="B58" s="73">
        <v>40</v>
      </c>
      <c r="C58" s="73" t="s">
        <v>680</v>
      </c>
    </row>
    <row r="59" spans="1:3" ht="12.75">
      <c r="A59" s="73" t="s">
        <v>719</v>
      </c>
      <c r="B59" s="73">
        <v>60</v>
      </c>
      <c r="C59" s="73" t="s">
        <v>680</v>
      </c>
    </row>
    <row r="60" spans="1:3" ht="12.75">
      <c r="A60" s="73" t="s">
        <v>720</v>
      </c>
      <c r="B60" s="73">
        <v>70</v>
      </c>
      <c r="C60" s="73" t="s">
        <v>680</v>
      </c>
    </row>
    <row r="62" ht="12.75">
      <c r="A62" s="89" t="s">
        <v>722</v>
      </c>
    </row>
    <row r="63" spans="1:2" ht="12.75">
      <c r="A63" s="73" t="s">
        <v>723</v>
      </c>
      <c r="B63" s="73">
        <v>10</v>
      </c>
    </row>
    <row r="64" spans="1:2" ht="12.75">
      <c r="A64" s="73" t="s">
        <v>724</v>
      </c>
      <c r="B64" s="73">
        <v>12</v>
      </c>
    </row>
    <row r="65" spans="1:2" ht="12.75">
      <c r="A65" s="73" t="s">
        <v>725</v>
      </c>
      <c r="B65" s="73">
        <v>15</v>
      </c>
    </row>
    <row r="66" spans="1:2" ht="12.75">
      <c r="A66" s="73" t="s">
        <v>732</v>
      </c>
      <c r="B66" s="73">
        <v>20</v>
      </c>
    </row>
    <row r="67" spans="1:3" ht="12.75">
      <c r="A67" s="73" t="s">
        <v>726</v>
      </c>
      <c r="B67" s="73">
        <v>35</v>
      </c>
      <c r="C67" s="73" t="s">
        <v>681</v>
      </c>
    </row>
    <row r="68" spans="1:3" ht="12.75">
      <c r="A68" s="73" t="s">
        <v>727</v>
      </c>
      <c r="B68" s="73">
        <v>60</v>
      </c>
      <c r="C68" s="73" t="s">
        <v>681</v>
      </c>
    </row>
    <row r="69" spans="1:3" ht="12.75">
      <c r="A69" s="73" t="s">
        <v>731</v>
      </c>
      <c r="B69" s="73">
        <v>80</v>
      </c>
      <c r="C69" s="73" t="s">
        <v>680</v>
      </c>
    </row>
    <row r="70" spans="1:3" ht="12.75">
      <c r="A70" s="73" t="s">
        <v>728</v>
      </c>
      <c r="B70" s="73">
        <v>90</v>
      </c>
      <c r="C70" s="73" t="s">
        <v>680</v>
      </c>
    </row>
    <row r="71" spans="1:3" ht="12.75">
      <c r="A71" s="73" t="s">
        <v>729</v>
      </c>
      <c r="B71" s="73">
        <v>100</v>
      </c>
      <c r="C71" s="73" t="s">
        <v>680</v>
      </c>
    </row>
    <row r="72" spans="1:3" ht="12.75">
      <c r="A72" s="73" t="s">
        <v>730</v>
      </c>
      <c r="B72" s="73">
        <v>130</v>
      </c>
      <c r="C72" s="73" t="s">
        <v>680</v>
      </c>
    </row>
    <row r="74" ht="12.75">
      <c r="A74" s="89" t="s">
        <v>733</v>
      </c>
    </row>
    <row r="75" spans="1:2" ht="12.75">
      <c r="A75" s="73" t="s">
        <v>734</v>
      </c>
      <c r="B75" s="73">
        <v>1</v>
      </c>
    </row>
    <row r="76" spans="1:2" ht="12.75">
      <c r="A76" s="73" t="s">
        <v>735</v>
      </c>
      <c r="B76" s="73">
        <v>4</v>
      </c>
    </row>
    <row r="77" spans="1:2" ht="12.75">
      <c r="A77" s="73" t="s">
        <v>736</v>
      </c>
      <c r="B77" s="73">
        <v>10</v>
      </c>
    </row>
    <row r="78" spans="1:3" ht="12.75">
      <c r="A78" s="73" t="s">
        <v>737</v>
      </c>
      <c r="B78" s="73">
        <v>20</v>
      </c>
      <c r="C78" s="73" t="s">
        <v>681</v>
      </c>
    </row>
    <row r="79" spans="1:3" ht="12.75">
      <c r="A79" s="73" t="s">
        <v>738</v>
      </c>
      <c r="B79" s="73">
        <v>40</v>
      </c>
      <c r="C79" s="73" t="s">
        <v>680</v>
      </c>
    </row>
    <row r="80" spans="1:3" ht="12.75">
      <c r="A80" s="73" t="s">
        <v>739</v>
      </c>
      <c r="B80" s="73">
        <v>50</v>
      </c>
      <c r="C80" s="73" t="s">
        <v>680</v>
      </c>
    </row>
    <row r="82" ht="12.75">
      <c r="A82" s="89" t="s">
        <v>740</v>
      </c>
    </row>
    <row r="83" spans="1:2" ht="12.75">
      <c r="A83" s="73" t="s">
        <v>741</v>
      </c>
      <c r="B83" s="73">
        <v>0.2</v>
      </c>
    </row>
    <row r="84" spans="1:2" ht="12.75">
      <c r="A84" s="73" t="s">
        <v>740</v>
      </c>
      <c r="B84" s="73">
        <v>0.3</v>
      </c>
    </row>
    <row r="85" spans="1:2" ht="12.75">
      <c r="A85" s="73" t="s">
        <v>742</v>
      </c>
      <c r="B85" s="73">
        <v>1.5</v>
      </c>
    </row>
    <row r="86" spans="1:2" ht="12.75">
      <c r="A86" s="73" t="s">
        <v>743</v>
      </c>
      <c r="B86" s="73">
        <v>13</v>
      </c>
    </row>
    <row r="87" spans="1:3" ht="12.75">
      <c r="A87" s="73" t="s">
        <v>745</v>
      </c>
      <c r="B87" s="73">
        <v>30</v>
      </c>
      <c r="C87" s="73" t="s">
        <v>681</v>
      </c>
    </row>
    <row r="88" spans="1:3" ht="12.75">
      <c r="A88" s="73" t="s">
        <v>744</v>
      </c>
      <c r="B88" s="73">
        <v>20</v>
      </c>
      <c r="C88" s="73" t="s">
        <v>681</v>
      </c>
    </row>
    <row r="89" spans="1:3" ht="12.75">
      <c r="A89" s="73" t="s">
        <v>746</v>
      </c>
      <c r="B89" s="73">
        <v>40</v>
      </c>
      <c r="C89" s="73" t="s">
        <v>680</v>
      </c>
    </row>
    <row r="90" spans="1:3" ht="12.75">
      <c r="A90" s="73" t="s">
        <v>751</v>
      </c>
      <c r="B90" s="73">
        <v>30</v>
      </c>
      <c r="C90" s="73" t="s">
        <v>680</v>
      </c>
    </row>
    <row r="91" spans="1:3" ht="12.75">
      <c r="A91" s="73" t="s">
        <v>747</v>
      </c>
      <c r="B91" s="73">
        <v>40</v>
      </c>
      <c r="C91" s="73" t="s">
        <v>680</v>
      </c>
    </row>
    <row r="92" spans="1:3" ht="12.75">
      <c r="A92" s="73" t="s">
        <v>748</v>
      </c>
      <c r="B92" s="73">
        <v>50</v>
      </c>
      <c r="C92" s="73" t="s">
        <v>680</v>
      </c>
    </row>
    <row r="93" spans="1:3" ht="12.75">
      <c r="A93" s="73" t="s">
        <v>749</v>
      </c>
      <c r="B93" s="73">
        <v>65</v>
      </c>
      <c r="C93" s="73" t="s">
        <v>680</v>
      </c>
    </row>
    <row r="94" spans="1:3" ht="12.75">
      <c r="A94" s="73" t="s">
        <v>750</v>
      </c>
      <c r="B94" s="73">
        <v>100</v>
      </c>
      <c r="C94" s="73" t="s">
        <v>680</v>
      </c>
    </row>
    <row r="95" ht="12.75">
      <c r="A95" s="73" t="s">
        <v>752</v>
      </c>
    </row>
    <row r="97" ht="12.75">
      <c r="A97" s="89" t="s">
        <v>753</v>
      </c>
    </row>
    <row r="98" spans="1:2" ht="12.75">
      <c r="A98" s="73" t="s">
        <v>754</v>
      </c>
      <c r="B98" s="73">
        <v>5</v>
      </c>
    </row>
    <row r="99" spans="1:2" ht="12.75">
      <c r="A99" s="73" t="s">
        <v>755</v>
      </c>
      <c r="B99" s="73">
        <v>8</v>
      </c>
    </row>
    <row r="100" spans="1:3" ht="12.75">
      <c r="A100" s="73" t="s">
        <v>756</v>
      </c>
      <c r="B100" s="73">
        <v>30</v>
      </c>
      <c r="C100" s="73" t="s">
        <v>680</v>
      </c>
    </row>
    <row r="101" spans="1:3" ht="12.75">
      <c r="A101" s="73" t="s">
        <v>757</v>
      </c>
      <c r="B101" s="73">
        <v>80</v>
      </c>
      <c r="C101" s="73" t="s">
        <v>680</v>
      </c>
    </row>
    <row r="102" spans="1:2" ht="12.75">
      <c r="A102" s="73" t="s">
        <v>758</v>
      </c>
      <c r="B102" s="73">
        <v>0.3</v>
      </c>
    </row>
    <row r="103" spans="1:2" ht="12.75">
      <c r="A103" s="73" t="s">
        <v>753</v>
      </c>
      <c r="B103" s="73">
        <v>7</v>
      </c>
    </row>
    <row r="104" spans="1:2" ht="12.75">
      <c r="A104" s="73" t="s">
        <v>759</v>
      </c>
      <c r="B104" s="73">
        <v>10</v>
      </c>
    </row>
    <row r="105" spans="1:3" ht="12.75">
      <c r="A105" s="73" t="s">
        <v>760</v>
      </c>
      <c r="B105" s="73">
        <v>45</v>
      </c>
      <c r="C105" s="73" t="s">
        <v>680</v>
      </c>
    </row>
    <row r="106" spans="1:3" ht="12.75">
      <c r="A106" s="73" t="s">
        <v>761</v>
      </c>
      <c r="B106" s="73">
        <v>100</v>
      </c>
      <c r="C106" s="73" t="s">
        <v>680</v>
      </c>
    </row>
    <row r="108" ht="12.75">
      <c r="A108" s="89" t="s">
        <v>762</v>
      </c>
    </row>
    <row r="109" spans="1:2" ht="12.75">
      <c r="A109" s="73" t="s">
        <v>763</v>
      </c>
      <c r="B109" s="73">
        <v>0.4</v>
      </c>
    </row>
    <row r="110" spans="1:2" ht="12.75">
      <c r="A110" s="73" t="s">
        <v>764</v>
      </c>
      <c r="B110" s="73">
        <v>10</v>
      </c>
    </row>
    <row r="111" spans="1:2" ht="12.75">
      <c r="A111" s="73" t="s">
        <v>765</v>
      </c>
      <c r="B111" s="73">
        <v>15</v>
      </c>
    </row>
    <row r="112" spans="1:2" ht="12.75">
      <c r="A112" s="73" t="s">
        <v>766</v>
      </c>
      <c r="B112" s="73">
        <v>15</v>
      </c>
    </row>
    <row r="113" spans="1:2" ht="12.75">
      <c r="A113" s="73" t="s">
        <v>767</v>
      </c>
      <c r="B113" s="73">
        <v>25</v>
      </c>
    </row>
    <row r="114" spans="1:3" ht="12.75">
      <c r="A114" s="73" t="s">
        <v>768</v>
      </c>
      <c r="B114" s="73">
        <v>35</v>
      </c>
      <c r="C114" s="73" t="s">
        <v>681</v>
      </c>
    </row>
    <row r="115" spans="1:3" ht="12.75">
      <c r="A115" s="73" t="s">
        <v>769</v>
      </c>
      <c r="B115" s="73">
        <v>40</v>
      </c>
      <c r="C115" s="73" t="s">
        <v>680</v>
      </c>
    </row>
    <row r="116" spans="1:3" ht="12.75">
      <c r="A116" s="73" t="s">
        <v>770</v>
      </c>
      <c r="B116" s="73">
        <v>50</v>
      </c>
      <c r="C116" s="73" t="s">
        <v>680</v>
      </c>
    </row>
    <row r="117" spans="1:3" ht="12.75">
      <c r="A117" s="73" t="s">
        <v>771</v>
      </c>
      <c r="B117" s="73">
        <v>65</v>
      </c>
      <c r="C117" s="73" t="s">
        <v>680</v>
      </c>
    </row>
    <row r="118" spans="1:3" ht="12.75">
      <c r="A118" s="73" t="s">
        <v>772</v>
      </c>
      <c r="B118" s="73">
        <v>80</v>
      </c>
      <c r="C118" s="73" t="s">
        <v>680</v>
      </c>
    </row>
    <row r="120" ht="12.75">
      <c r="A120" s="89" t="s">
        <v>773</v>
      </c>
    </row>
    <row r="121" spans="1:2" ht="12.75">
      <c r="A121" s="73" t="s">
        <v>774</v>
      </c>
      <c r="B121" s="73">
        <v>5</v>
      </c>
    </row>
    <row r="122" spans="1:2" ht="12.75">
      <c r="A122" s="73" t="s">
        <v>775</v>
      </c>
      <c r="B122" s="73">
        <v>0.2</v>
      </c>
    </row>
    <row r="123" spans="1:2" ht="12.75">
      <c r="A123" s="73" t="s">
        <v>776</v>
      </c>
      <c r="B123" s="73">
        <v>0.4</v>
      </c>
    </row>
    <row r="124" spans="1:2" ht="12.75">
      <c r="A124" s="73" t="s">
        <v>777</v>
      </c>
      <c r="B124" s="73">
        <v>10</v>
      </c>
    </row>
    <row r="125" spans="1:2" ht="12.75">
      <c r="A125" s="73" t="s">
        <v>778</v>
      </c>
      <c r="B125" s="73">
        <v>11</v>
      </c>
    </row>
    <row r="126" spans="1:2" ht="12.75">
      <c r="A126" s="73" t="s">
        <v>779</v>
      </c>
      <c r="B126" s="73">
        <v>17</v>
      </c>
    </row>
    <row r="127" spans="1:2" ht="12.75">
      <c r="A127" s="73" t="s">
        <v>780</v>
      </c>
      <c r="B127" s="73">
        <v>25</v>
      </c>
    </row>
    <row r="128" spans="1:2" ht="12.75">
      <c r="A128" s="73" t="s">
        <v>781</v>
      </c>
      <c r="B128" s="73">
        <v>30</v>
      </c>
    </row>
    <row r="129" spans="1:2" ht="12.75">
      <c r="A129" s="73" t="s">
        <v>782</v>
      </c>
      <c r="B129" s="73">
        <v>30</v>
      </c>
    </row>
    <row r="130" spans="1:2" ht="12.75">
      <c r="A130" s="73" t="s">
        <v>783</v>
      </c>
      <c r="B130" s="73">
        <v>40</v>
      </c>
    </row>
    <row r="131" spans="1:2" ht="12.75">
      <c r="A131" s="73" t="s">
        <v>784</v>
      </c>
      <c r="B131" s="73">
        <v>40</v>
      </c>
    </row>
    <row r="132" spans="1:4" ht="38.25" customHeight="1">
      <c r="A132" s="95" t="s">
        <v>785</v>
      </c>
      <c r="B132" s="95"/>
      <c r="C132" s="95"/>
      <c r="D132" s="95"/>
    </row>
    <row r="135" spans="1:3" ht="12.75">
      <c r="A135" s="73" t="s">
        <v>786</v>
      </c>
      <c r="C135" s="73" t="s">
        <v>681</v>
      </c>
    </row>
    <row r="136" spans="1:3" ht="12.75">
      <c r="A136" s="73" t="s">
        <v>787</v>
      </c>
      <c r="C136" s="73" t="s">
        <v>681</v>
      </c>
    </row>
    <row r="137" spans="1:3" ht="12.75">
      <c r="A137" s="73" t="s">
        <v>788</v>
      </c>
      <c r="C137" s="73" t="s">
        <v>681</v>
      </c>
    </row>
    <row r="138" spans="1:3" ht="12.75">
      <c r="A138" s="73" t="s">
        <v>789</v>
      </c>
      <c r="C138" s="73" t="s">
        <v>680</v>
      </c>
    </row>
    <row r="139" spans="1:3" ht="12.75">
      <c r="A139" s="73" t="s">
        <v>790</v>
      </c>
      <c r="C139" s="73" t="s">
        <v>680</v>
      </c>
    </row>
    <row r="141" ht="12.75">
      <c r="A141" s="89" t="s">
        <v>791</v>
      </c>
    </row>
    <row r="142" spans="1:2" ht="12.75">
      <c r="A142" s="73" t="s">
        <v>794</v>
      </c>
      <c r="B142" s="73">
        <v>30</v>
      </c>
    </row>
    <row r="143" spans="1:2" ht="12.75">
      <c r="A143" s="73" t="s">
        <v>793</v>
      </c>
      <c r="B143" s="73">
        <v>40</v>
      </c>
    </row>
    <row r="144" spans="1:3" ht="12.75">
      <c r="A144" s="73" t="s">
        <v>792</v>
      </c>
      <c r="B144" s="73">
        <v>50</v>
      </c>
      <c r="C144" s="73" t="s">
        <v>681</v>
      </c>
    </row>
    <row r="145" spans="1:3" ht="12.75">
      <c r="A145" s="73" t="s">
        <v>795</v>
      </c>
      <c r="B145" s="73">
        <v>60</v>
      </c>
      <c r="C145" s="73" t="s">
        <v>680</v>
      </c>
    </row>
    <row r="146" spans="1:3" ht="12.75">
      <c r="A146" s="73" t="s">
        <v>796</v>
      </c>
      <c r="B146" s="73">
        <v>120</v>
      </c>
      <c r="C146" s="73" t="s">
        <v>680</v>
      </c>
    </row>
    <row r="148" ht="12.75">
      <c r="A148" s="89" t="s">
        <v>797</v>
      </c>
    </row>
    <row r="149" spans="1:3" ht="12.75">
      <c r="A149" s="73" t="s">
        <v>798</v>
      </c>
      <c r="B149" s="73">
        <v>70</v>
      </c>
      <c r="C149" s="73" t="s">
        <v>680</v>
      </c>
    </row>
    <row r="150" spans="1:3" ht="12.75">
      <c r="A150" s="73" t="s">
        <v>799</v>
      </c>
      <c r="B150" s="73">
        <v>50</v>
      </c>
      <c r="C150" s="73" t="s">
        <v>681</v>
      </c>
    </row>
    <row r="151" spans="1:3" ht="12.75">
      <c r="A151" s="73" t="s">
        <v>800</v>
      </c>
      <c r="B151" s="73">
        <v>90</v>
      </c>
      <c r="C151" s="73" t="s">
        <v>680</v>
      </c>
    </row>
    <row r="152" spans="1:3" ht="12.75">
      <c r="A152" s="73" t="s">
        <v>801</v>
      </c>
      <c r="B152" s="73">
        <v>130</v>
      </c>
      <c r="C152" s="73" t="s">
        <v>680</v>
      </c>
    </row>
    <row r="154" ht="12.75">
      <c r="A154" s="89" t="s">
        <v>802</v>
      </c>
    </row>
    <row r="155" spans="1:2" ht="12.75">
      <c r="A155" s="73" t="s">
        <v>803</v>
      </c>
      <c r="B155" s="73">
        <v>0.03</v>
      </c>
    </row>
    <row r="156" spans="1:3" ht="12.75">
      <c r="A156" s="73" t="s">
        <v>804</v>
      </c>
      <c r="C156" s="73" t="s">
        <v>680</v>
      </c>
    </row>
    <row r="157" spans="1:3" ht="12.75">
      <c r="A157" s="73" t="s">
        <v>805</v>
      </c>
      <c r="C157" s="73" t="s">
        <v>681</v>
      </c>
    </row>
    <row r="158" spans="1:3" ht="12.75">
      <c r="A158" s="73" t="s">
        <v>806</v>
      </c>
      <c r="C158" s="73" t="s">
        <v>680</v>
      </c>
    </row>
    <row r="159" spans="1:3" ht="12.75">
      <c r="A159" s="73" t="s">
        <v>807</v>
      </c>
      <c r="C159" s="73" t="s">
        <v>680</v>
      </c>
    </row>
    <row r="160" spans="1:3" ht="12.75">
      <c r="A160" s="73" t="s">
        <v>808</v>
      </c>
      <c r="C160" s="73" t="s">
        <v>680</v>
      </c>
    </row>
    <row r="161" spans="1:3" ht="12.75">
      <c r="A161" s="73" t="s">
        <v>809</v>
      </c>
      <c r="C161" s="73" t="s">
        <v>681</v>
      </c>
    </row>
    <row r="162" spans="1:3" ht="12.75">
      <c r="A162" s="73" t="s">
        <v>810</v>
      </c>
      <c r="C162" s="73" t="s">
        <v>681</v>
      </c>
    </row>
    <row r="164" ht="12.75">
      <c r="A164" s="89" t="s">
        <v>811</v>
      </c>
    </row>
    <row r="165" ht="12.75">
      <c r="A165" s="73" t="s">
        <v>812</v>
      </c>
    </row>
    <row r="166" spans="1:3" ht="12.75">
      <c r="A166" s="73" t="s">
        <v>813</v>
      </c>
      <c r="C166" s="73" t="s">
        <v>680</v>
      </c>
    </row>
    <row r="167" spans="1:3" ht="12.75">
      <c r="A167" s="73" t="s">
        <v>814</v>
      </c>
      <c r="C167" s="73" t="s">
        <v>680</v>
      </c>
    </row>
    <row r="168" spans="1:3" ht="12.75">
      <c r="A168" s="73" t="s">
        <v>815</v>
      </c>
      <c r="C168" s="73" t="s">
        <v>680</v>
      </c>
    </row>
    <row r="169" spans="1:3" ht="12.75">
      <c r="A169" s="73" t="s">
        <v>816</v>
      </c>
      <c r="C169" s="73" t="s">
        <v>680</v>
      </c>
    </row>
    <row r="171" ht="12.75">
      <c r="A171" s="89" t="s">
        <v>817</v>
      </c>
    </row>
    <row r="172" spans="1:3" ht="12.75">
      <c r="A172" s="73" t="s">
        <v>818</v>
      </c>
      <c r="B172" s="73">
        <v>2</v>
      </c>
      <c r="C172" s="73" t="s">
        <v>681</v>
      </c>
    </row>
    <row r="173" spans="1:2" ht="12.75">
      <c r="A173" s="73" t="s">
        <v>819</v>
      </c>
      <c r="B173" s="73">
        <v>6</v>
      </c>
    </row>
    <row r="174" spans="1:3" ht="12.75">
      <c r="A174" s="73" t="s">
        <v>820</v>
      </c>
      <c r="B174" s="73">
        <v>15</v>
      </c>
      <c r="C174" s="73" t="s">
        <v>681</v>
      </c>
    </row>
    <row r="175" spans="1:2" ht="12.75">
      <c r="A175" s="73" t="s">
        <v>821</v>
      </c>
      <c r="B175" s="73">
        <v>20</v>
      </c>
    </row>
    <row r="176" spans="1:3" ht="12.75">
      <c r="A176" s="73" t="s">
        <v>822</v>
      </c>
      <c r="B176" s="73">
        <v>2</v>
      </c>
      <c r="C176" s="73" t="s">
        <v>681</v>
      </c>
    </row>
    <row r="177" spans="1:2" ht="12.75">
      <c r="A177" s="73" t="s">
        <v>823</v>
      </c>
      <c r="B177" s="73">
        <v>0.5</v>
      </c>
    </row>
    <row r="178" spans="1:2" ht="12.75">
      <c r="A178" s="73" t="s">
        <v>824</v>
      </c>
      <c r="B178" s="73">
        <v>0.6</v>
      </c>
    </row>
  </sheetData>
  <sheetProtection/>
  <mergeCells count="3">
    <mergeCell ref="A3:E3"/>
    <mergeCell ref="A132:D132"/>
    <mergeCell ref="A51:E51"/>
  </mergeCells>
  <printOptions/>
  <pageMargins left="0.7000000000000001" right="0.7000000000000001" top="0.7875" bottom="0.7875" header="0.5118055555555556" footer="0.5118055555555556"/>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L127"/>
  <sheetViews>
    <sheetView zoomScale="145" zoomScaleNormal="145" zoomScalePageLayoutView="0" workbookViewId="0" topLeftCell="A63">
      <selection activeCell="A71" sqref="A71"/>
    </sheetView>
  </sheetViews>
  <sheetFormatPr defaultColWidth="9.140625" defaultRowHeight="15"/>
  <cols>
    <col min="1" max="1" width="26.8515625" style="73" customWidth="1"/>
    <col min="2" max="3" width="9.140625" style="73" customWidth="1"/>
    <col min="4" max="4" width="9.57421875" style="73" customWidth="1"/>
    <col min="5" max="16384" width="9.140625" style="73" customWidth="1"/>
  </cols>
  <sheetData>
    <row r="1" spans="1:7" ht="12.75">
      <c r="A1" s="101" t="s">
        <v>205</v>
      </c>
      <c r="B1" s="102"/>
      <c r="C1" s="102"/>
      <c r="D1" s="102"/>
      <c r="E1" s="102"/>
      <c r="F1" s="102"/>
      <c r="G1" s="102"/>
    </row>
    <row r="2" spans="1:7" ht="40.5" customHeight="1">
      <c r="A2" s="103" t="s">
        <v>206</v>
      </c>
      <c r="B2" s="103"/>
      <c r="C2" s="103"/>
      <c r="D2" s="103"/>
      <c r="E2" s="103"/>
      <c r="F2" s="104"/>
      <c r="G2" s="102"/>
    </row>
    <row r="3" spans="1:7" ht="39" customHeight="1">
      <c r="A3" s="103" t="s">
        <v>207</v>
      </c>
      <c r="B3" s="103"/>
      <c r="C3" s="103"/>
      <c r="D3" s="103"/>
      <c r="E3" s="103"/>
      <c r="F3" s="103"/>
      <c r="G3" s="102"/>
    </row>
    <row r="4" spans="1:7" ht="24" customHeight="1">
      <c r="A4" s="103" t="s">
        <v>208</v>
      </c>
      <c r="B4" s="103"/>
      <c r="C4" s="103"/>
      <c r="D4" s="103"/>
      <c r="E4" s="103"/>
      <c r="F4" s="103"/>
      <c r="G4" s="102"/>
    </row>
    <row r="5" spans="1:7" ht="12.75">
      <c r="A5" s="104" t="s">
        <v>209</v>
      </c>
      <c r="B5" s="104"/>
      <c r="C5" s="104"/>
      <c r="D5" s="104"/>
      <c r="E5" s="102"/>
      <c r="F5" s="102"/>
      <c r="G5" s="102"/>
    </row>
    <row r="6" spans="1:7" ht="12.75">
      <c r="A6" s="102"/>
      <c r="B6" s="102" t="s">
        <v>210</v>
      </c>
      <c r="C6" s="102" t="s">
        <v>211</v>
      </c>
      <c r="D6" s="102" t="s">
        <v>212</v>
      </c>
      <c r="E6" s="102"/>
      <c r="F6" s="102"/>
      <c r="G6" s="102"/>
    </row>
    <row r="7" spans="1:7" ht="15">
      <c r="A7" s="102" t="s">
        <v>213</v>
      </c>
      <c r="B7" s="102">
        <v>15</v>
      </c>
      <c r="C7" s="102">
        <v>1.5</v>
      </c>
      <c r="D7" s="100" t="s">
        <v>856</v>
      </c>
      <c r="E7" s="102"/>
      <c r="F7" s="102"/>
      <c r="G7" s="102"/>
    </row>
    <row r="8" spans="1:7" ht="12.75">
      <c r="A8" s="102" t="s">
        <v>214</v>
      </c>
      <c r="B8" s="102">
        <v>32</v>
      </c>
      <c r="C8" s="102">
        <v>3.2</v>
      </c>
      <c r="D8" s="102"/>
      <c r="E8" s="102"/>
      <c r="F8" s="102"/>
      <c r="G8" s="102"/>
    </row>
    <row r="9" spans="1:7" ht="12.75">
      <c r="A9" s="102" t="s">
        <v>215</v>
      </c>
      <c r="B9" s="100">
        <v>50</v>
      </c>
      <c r="C9" s="100">
        <v>5</v>
      </c>
      <c r="D9" s="100" t="s">
        <v>216</v>
      </c>
      <c r="E9" s="102"/>
      <c r="F9" s="102"/>
      <c r="G9" s="102"/>
    </row>
    <row r="10" spans="1:7" ht="12.75">
      <c r="A10" s="102" t="s">
        <v>217</v>
      </c>
      <c r="B10" s="100">
        <v>25</v>
      </c>
      <c r="C10" s="100">
        <v>2.5</v>
      </c>
      <c r="D10" s="100" t="s">
        <v>218</v>
      </c>
      <c r="E10" s="102"/>
      <c r="F10" s="102"/>
      <c r="G10" s="102"/>
    </row>
    <row r="11" spans="1:7" ht="12.75">
      <c r="A11" s="102" t="s">
        <v>219</v>
      </c>
      <c r="B11" s="105" t="s">
        <v>220</v>
      </c>
      <c r="C11" s="100" t="s">
        <v>221</v>
      </c>
      <c r="D11" s="100" t="s">
        <v>218</v>
      </c>
      <c r="E11" s="102"/>
      <c r="F11" s="102"/>
      <c r="G11" s="102"/>
    </row>
    <row r="12" spans="1:11" ht="12.75">
      <c r="A12" s="102" t="s">
        <v>222</v>
      </c>
      <c r="B12" s="100">
        <v>15</v>
      </c>
      <c r="C12" s="100">
        <v>1.5</v>
      </c>
      <c r="D12" s="100" t="s">
        <v>218</v>
      </c>
      <c r="E12" s="102"/>
      <c r="F12" s="102"/>
      <c r="G12" s="102"/>
      <c r="I12" s="78"/>
      <c r="K12" s="84"/>
    </row>
    <row r="13" spans="1:7" ht="12.75">
      <c r="A13" s="102" t="s">
        <v>223</v>
      </c>
      <c r="B13" s="100">
        <v>10</v>
      </c>
      <c r="C13" s="100">
        <v>1</v>
      </c>
      <c r="D13" s="102"/>
      <c r="E13" s="102"/>
      <c r="F13" s="102"/>
      <c r="G13" s="102"/>
    </row>
    <row r="14" spans="1:7" ht="12.75">
      <c r="A14" s="102" t="s">
        <v>224</v>
      </c>
      <c r="B14" s="100">
        <v>1</v>
      </c>
      <c r="C14" s="100">
        <v>0.1</v>
      </c>
      <c r="D14" s="102"/>
      <c r="E14" s="102"/>
      <c r="F14" s="102"/>
      <c r="G14" s="102"/>
    </row>
    <row r="15" spans="1:7" ht="12.75">
      <c r="A15" s="102" t="s">
        <v>225</v>
      </c>
      <c r="B15" s="100">
        <v>10</v>
      </c>
      <c r="C15" s="100">
        <v>1</v>
      </c>
      <c r="D15" s="102"/>
      <c r="E15" s="102"/>
      <c r="F15" s="102"/>
      <c r="G15" s="102"/>
    </row>
    <row r="16" spans="1:7" ht="12.75">
      <c r="A16" s="102" t="s">
        <v>226</v>
      </c>
      <c r="B16" s="100">
        <v>13</v>
      </c>
      <c r="C16" s="100">
        <v>1.3</v>
      </c>
      <c r="D16" s="102"/>
      <c r="E16" s="102"/>
      <c r="F16" s="102"/>
      <c r="G16" s="102"/>
    </row>
    <row r="17" spans="1:7" ht="12.75">
      <c r="A17" s="102" t="s">
        <v>227</v>
      </c>
      <c r="B17" s="100">
        <v>20</v>
      </c>
      <c r="C17" s="102" t="s">
        <v>123</v>
      </c>
      <c r="D17" s="102"/>
      <c r="E17" s="102"/>
      <c r="F17" s="102"/>
      <c r="G17" s="102"/>
    </row>
    <row r="18" spans="1:7" ht="12.75">
      <c r="A18" s="102" t="s">
        <v>228</v>
      </c>
      <c r="B18" s="100">
        <v>8</v>
      </c>
      <c r="C18" s="100">
        <v>0.8</v>
      </c>
      <c r="D18" s="102"/>
      <c r="E18" s="102"/>
      <c r="F18" s="102"/>
      <c r="G18" s="102"/>
    </row>
    <row r="19" spans="1:7" ht="12.75">
      <c r="A19" s="102" t="s">
        <v>229</v>
      </c>
      <c r="B19" s="100">
        <v>18</v>
      </c>
      <c r="C19" s="100">
        <v>1.8</v>
      </c>
      <c r="D19" s="100"/>
      <c r="E19" s="102"/>
      <c r="F19" s="102"/>
      <c r="G19" s="102"/>
    </row>
    <row r="20" spans="1:7" ht="12.75">
      <c r="A20" s="102" t="s">
        <v>230</v>
      </c>
      <c r="B20" s="100">
        <v>32</v>
      </c>
      <c r="C20" s="100">
        <v>3.2</v>
      </c>
      <c r="D20" s="100" t="s">
        <v>216</v>
      </c>
      <c r="E20" s="102"/>
      <c r="F20" s="102"/>
      <c r="G20" s="102"/>
    </row>
    <row r="21" spans="1:7" ht="15">
      <c r="A21" s="102" t="s">
        <v>231</v>
      </c>
      <c r="B21" s="100">
        <v>20</v>
      </c>
      <c r="C21" s="100">
        <v>2</v>
      </c>
      <c r="D21" s="100" t="s">
        <v>857</v>
      </c>
      <c r="E21" s="102"/>
      <c r="F21" s="102"/>
      <c r="G21" s="102"/>
    </row>
    <row r="22" spans="1:7" ht="15">
      <c r="A22" s="102" t="s">
        <v>232</v>
      </c>
      <c r="B22" s="100">
        <v>15</v>
      </c>
      <c r="C22" s="100">
        <v>1.5</v>
      </c>
      <c r="D22" s="100" t="s">
        <v>857</v>
      </c>
      <c r="E22" s="102"/>
      <c r="F22" s="102"/>
      <c r="G22" s="102"/>
    </row>
    <row r="23" spans="1:7" ht="15">
      <c r="A23" s="102" t="s">
        <v>233</v>
      </c>
      <c r="B23" s="100">
        <v>13</v>
      </c>
      <c r="C23" s="100">
        <v>1.3</v>
      </c>
      <c r="D23" s="100" t="s">
        <v>857</v>
      </c>
      <c r="E23" s="102"/>
      <c r="F23" s="102"/>
      <c r="G23" s="102"/>
    </row>
    <row r="24" spans="1:12" ht="15">
      <c r="A24" s="102" t="s">
        <v>237</v>
      </c>
      <c r="B24" s="100">
        <v>21</v>
      </c>
      <c r="C24" s="100">
        <v>2.1</v>
      </c>
      <c r="D24" s="100" t="s">
        <v>857</v>
      </c>
      <c r="E24" s="102"/>
      <c r="F24" s="102"/>
      <c r="G24" s="102"/>
      <c r="L24" s="72"/>
    </row>
    <row r="25" spans="1:7" ht="12.75">
      <c r="A25" s="102" t="s">
        <v>239</v>
      </c>
      <c r="B25" s="100">
        <v>14</v>
      </c>
      <c r="C25" s="100">
        <v>1.4</v>
      </c>
      <c r="D25" s="102"/>
      <c r="E25" s="102"/>
      <c r="F25" s="102"/>
      <c r="G25" s="102"/>
    </row>
    <row r="26" spans="1:7" ht="12.75">
      <c r="A26" s="102" t="s">
        <v>241</v>
      </c>
      <c r="B26" s="100">
        <v>5</v>
      </c>
      <c r="C26" s="100">
        <v>0.5</v>
      </c>
      <c r="D26" s="102"/>
      <c r="E26" s="102"/>
      <c r="F26" s="102"/>
      <c r="G26" s="102"/>
    </row>
    <row r="27" spans="1:7" ht="12.75">
      <c r="A27" s="102" t="s">
        <v>245</v>
      </c>
      <c r="B27" s="100">
        <v>21</v>
      </c>
      <c r="C27" s="100">
        <v>2.1</v>
      </c>
      <c r="D27" s="102"/>
      <c r="E27" s="102"/>
      <c r="F27" s="102"/>
      <c r="G27" s="102"/>
    </row>
    <row r="28" spans="1:7" ht="12.75">
      <c r="A28" s="102" t="s">
        <v>234</v>
      </c>
      <c r="B28" s="100" t="s">
        <v>235</v>
      </c>
      <c r="C28" s="100" t="s">
        <v>236</v>
      </c>
      <c r="D28" s="102"/>
      <c r="E28" s="102"/>
      <c r="F28" s="102"/>
      <c r="G28" s="102"/>
    </row>
    <row r="29" spans="1:7" ht="12.75">
      <c r="A29" s="102" t="s">
        <v>238</v>
      </c>
      <c r="B29" s="100">
        <v>1</v>
      </c>
      <c r="C29" s="100">
        <v>0.1</v>
      </c>
      <c r="D29" s="102"/>
      <c r="E29" s="102"/>
      <c r="F29" s="102"/>
      <c r="G29" s="102"/>
    </row>
    <row r="30" spans="1:7" ht="12.75">
      <c r="A30" s="102" t="s">
        <v>657</v>
      </c>
      <c r="B30" s="106" t="s">
        <v>656</v>
      </c>
      <c r="C30" s="100" t="s">
        <v>240</v>
      </c>
      <c r="D30" s="102"/>
      <c r="E30" s="102"/>
      <c r="F30" s="102"/>
      <c r="G30" s="102"/>
    </row>
    <row r="31" spans="1:7" ht="15">
      <c r="A31" s="102" t="s">
        <v>242</v>
      </c>
      <c r="B31" s="100" t="s">
        <v>243</v>
      </c>
      <c r="C31" s="106" t="s">
        <v>244</v>
      </c>
      <c r="D31" s="100" t="s">
        <v>857</v>
      </c>
      <c r="E31" s="102"/>
      <c r="F31" s="102"/>
      <c r="G31" s="102"/>
    </row>
    <row r="32" spans="1:7" ht="15">
      <c r="A32" s="102" t="s">
        <v>246</v>
      </c>
      <c r="B32" s="100" t="s">
        <v>247</v>
      </c>
      <c r="C32" s="100" t="s">
        <v>248</v>
      </c>
      <c r="D32" s="100" t="s">
        <v>857</v>
      </c>
      <c r="E32" s="102"/>
      <c r="F32" s="102"/>
      <c r="G32" s="102"/>
    </row>
    <row r="33" spans="1:7" ht="15">
      <c r="A33" s="102" t="s">
        <v>287</v>
      </c>
      <c r="B33" s="100">
        <v>50</v>
      </c>
      <c r="C33" s="100">
        <v>5</v>
      </c>
      <c r="D33" s="100" t="s">
        <v>857</v>
      </c>
      <c r="E33" s="102"/>
      <c r="F33" s="102"/>
      <c r="G33" s="102"/>
    </row>
    <row r="34" spans="1:7" ht="12.75">
      <c r="A34" s="102"/>
      <c r="B34" s="102"/>
      <c r="C34" s="102"/>
      <c r="D34" s="102"/>
      <c r="E34" s="102"/>
      <c r="F34" s="102"/>
      <c r="G34" s="102"/>
    </row>
    <row r="35" spans="1:7" ht="12.75">
      <c r="A35" s="102"/>
      <c r="B35" s="102"/>
      <c r="C35" s="102"/>
      <c r="D35" s="102"/>
      <c r="E35" s="102"/>
      <c r="F35" s="102"/>
      <c r="G35" s="102"/>
    </row>
    <row r="36" spans="1:7" ht="12.75">
      <c r="A36" s="101" t="s">
        <v>249</v>
      </c>
      <c r="B36" s="102"/>
      <c r="C36" s="102"/>
      <c r="D36" s="102"/>
      <c r="E36" s="102"/>
      <c r="F36" s="102"/>
      <c r="G36" s="102"/>
    </row>
    <row r="37" spans="1:7" ht="12.75">
      <c r="A37" s="102" t="s">
        <v>252</v>
      </c>
      <c r="B37" s="102">
        <v>40</v>
      </c>
      <c r="C37" s="102">
        <v>4</v>
      </c>
      <c r="D37" s="102"/>
      <c r="E37" s="102"/>
      <c r="F37" s="102"/>
      <c r="G37" s="102"/>
    </row>
    <row r="38" spans="1:7" ht="12.75">
      <c r="A38" s="102" t="s">
        <v>253</v>
      </c>
      <c r="B38" s="102">
        <v>40</v>
      </c>
      <c r="C38" s="102">
        <v>4</v>
      </c>
      <c r="D38" s="102"/>
      <c r="E38" s="102"/>
      <c r="F38" s="102"/>
      <c r="G38" s="102"/>
    </row>
    <row r="39" spans="1:7" ht="12.75">
      <c r="A39" s="102" t="s">
        <v>254</v>
      </c>
      <c r="B39" s="102">
        <v>60</v>
      </c>
      <c r="C39" s="102">
        <v>6</v>
      </c>
      <c r="D39" s="102"/>
      <c r="E39" s="102"/>
      <c r="F39" s="102"/>
      <c r="G39" s="102"/>
    </row>
    <row r="40" spans="1:7" ht="12.75">
      <c r="A40" s="102" t="s">
        <v>273</v>
      </c>
      <c r="B40" s="100">
        <v>55</v>
      </c>
      <c r="C40" s="100">
        <v>5.5</v>
      </c>
      <c r="D40" s="102"/>
      <c r="E40" s="102"/>
      <c r="F40" s="102"/>
      <c r="G40" s="102"/>
    </row>
    <row r="41" spans="1:7" ht="12.75">
      <c r="A41" s="102" t="s">
        <v>274</v>
      </c>
      <c r="B41" s="100">
        <v>130</v>
      </c>
      <c r="C41" s="100">
        <v>13</v>
      </c>
      <c r="D41" s="102"/>
      <c r="E41" s="102"/>
      <c r="F41" s="102"/>
      <c r="G41" s="102"/>
    </row>
    <row r="42" spans="1:7" ht="12.75">
      <c r="A42" s="102" t="s">
        <v>309</v>
      </c>
      <c r="B42" s="100">
        <v>60</v>
      </c>
      <c r="C42" s="100">
        <v>6</v>
      </c>
      <c r="D42" s="102"/>
      <c r="E42" s="102"/>
      <c r="F42" s="102"/>
      <c r="G42" s="102"/>
    </row>
    <row r="43" spans="1:7" ht="12.75">
      <c r="A43" s="102" t="s">
        <v>853</v>
      </c>
      <c r="B43" s="100">
        <v>30</v>
      </c>
      <c r="C43" s="100">
        <v>3</v>
      </c>
      <c r="D43" s="102"/>
      <c r="E43" s="102"/>
      <c r="F43" s="102"/>
      <c r="G43" s="102"/>
    </row>
    <row r="44" spans="1:7" ht="12.75">
      <c r="A44" s="102" t="s">
        <v>852</v>
      </c>
      <c r="B44" s="100">
        <v>65</v>
      </c>
      <c r="C44" s="100">
        <v>6.5</v>
      </c>
      <c r="D44" s="102"/>
      <c r="E44" s="102"/>
      <c r="F44" s="102"/>
      <c r="G44" s="102"/>
    </row>
    <row r="45" spans="1:7" ht="12.75">
      <c r="A45" s="102" t="s">
        <v>854</v>
      </c>
      <c r="B45" s="100">
        <v>150</v>
      </c>
      <c r="C45" s="100">
        <v>15</v>
      </c>
      <c r="D45" s="102"/>
      <c r="E45" s="102"/>
      <c r="F45" s="102"/>
      <c r="G45" s="102"/>
    </row>
    <row r="46" spans="1:7" ht="12.75">
      <c r="A46" s="102" t="s">
        <v>275</v>
      </c>
      <c r="B46" s="100">
        <v>180</v>
      </c>
      <c r="C46" s="100">
        <v>18</v>
      </c>
      <c r="D46" s="102"/>
      <c r="E46" s="102"/>
      <c r="F46" s="102"/>
      <c r="G46" s="102"/>
    </row>
    <row r="47" spans="1:7" ht="12.75">
      <c r="A47" s="102" t="s">
        <v>276</v>
      </c>
      <c r="B47" s="100">
        <v>130</v>
      </c>
      <c r="C47" s="100">
        <v>13</v>
      </c>
      <c r="D47" s="102"/>
      <c r="E47" s="102"/>
      <c r="F47" s="102"/>
      <c r="G47" s="102"/>
    </row>
    <row r="48" spans="1:7" ht="12.75">
      <c r="A48" s="102" t="s">
        <v>851</v>
      </c>
      <c r="B48" s="102">
        <v>190</v>
      </c>
      <c r="C48" s="102">
        <v>19</v>
      </c>
      <c r="D48" s="102"/>
      <c r="E48" s="102"/>
      <c r="F48" s="102"/>
      <c r="G48" s="102"/>
    </row>
    <row r="49" spans="1:7" ht="12.75">
      <c r="A49" s="102" t="s">
        <v>269</v>
      </c>
      <c r="B49" s="100">
        <v>25</v>
      </c>
      <c r="C49" s="100">
        <v>2.5</v>
      </c>
      <c r="D49" s="102"/>
      <c r="E49" s="102"/>
      <c r="F49" s="102"/>
      <c r="G49" s="102"/>
    </row>
    <row r="50" spans="1:7" ht="12.75">
      <c r="A50" s="102" t="s">
        <v>277</v>
      </c>
      <c r="B50" s="100">
        <v>30</v>
      </c>
      <c r="C50" s="100">
        <v>3</v>
      </c>
      <c r="D50" s="102"/>
      <c r="E50" s="102"/>
      <c r="F50" s="102"/>
      <c r="G50" s="102"/>
    </row>
    <row r="51" spans="1:7" ht="12.75">
      <c r="A51" s="102" t="s">
        <v>278</v>
      </c>
      <c r="B51" s="100">
        <v>90</v>
      </c>
      <c r="C51" s="100">
        <v>9</v>
      </c>
      <c r="D51" s="102"/>
      <c r="E51" s="102"/>
      <c r="F51" s="102"/>
      <c r="G51" s="102"/>
    </row>
    <row r="52" spans="1:8" ht="12.75">
      <c r="A52" s="102" t="s">
        <v>282</v>
      </c>
      <c r="B52" s="100" t="s">
        <v>283</v>
      </c>
      <c r="C52" s="100" t="s">
        <v>284</v>
      </c>
      <c r="D52" s="102"/>
      <c r="E52" s="102"/>
      <c r="F52" s="102"/>
      <c r="G52" s="102"/>
      <c r="H52" s="72"/>
    </row>
    <row r="53" spans="1:7" ht="12.75">
      <c r="A53" s="102" t="s">
        <v>285</v>
      </c>
      <c r="B53" s="100">
        <v>60</v>
      </c>
      <c r="C53" s="100">
        <v>6</v>
      </c>
      <c r="D53" s="102"/>
      <c r="E53" s="102"/>
      <c r="F53" s="102"/>
      <c r="G53" s="102"/>
    </row>
    <row r="54" spans="1:8" ht="12.75">
      <c r="A54" s="102" t="s">
        <v>286</v>
      </c>
      <c r="B54" s="100">
        <v>100</v>
      </c>
      <c r="C54" s="100">
        <v>10</v>
      </c>
      <c r="D54" s="102"/>
      <c r="E54" s="102"/>
      <c r="F54" s="102"/>
      <c r="G54" s="102"/>
      <c r="H54" s="72"/>
    </row>
    <row r="55" spans="1:7" ht="12.75">
      <c r="A55" s="102" t="s">
        <v>855</v>
      </c>
      <c r="B55" s="100">
        <v>20</v>
      </c>
      <c r="C55" s="100">
        <v>2</v>
      </c>
      <c r="D55" s="102"/>
      <c r="E55" s="102"/>
      <c r="F55" s="102"/>
      <c r="G55" s="102"/>
    </row>
    <row r="56" spans="1:7" ht="12.75">
      <c r="A56" s="102"/>
      <c r="B56" s="102"/>
      <c r="C56" s="102"/>
      <c r="D56" s="102"/>
      <c r="E56" s="102"/>
      <c r="F56" s="102"/>
      <c r="G56" s="102"/>
    </row>
    <row r="57" spans="1:7" ht="12.75">
      <c r="A57" s="102" t="s">
        <v>250</v>
      </c>
      <c r="B57" s="100">
        <v>8</v>
      </c>
      <c r="C57" s="100">
        <v>0.8</v>
      </c>
      <c r="D57" s="102"/>
      <c r="E57" s="102"/>
      <c r="F57" s="102"/>
      <c r="G57" s="102"/>
    </row>
    <row r="58" spans="1:7" ht="12.75">
      <c r="A58" s="102" t="s">
        <v>251</v>
      </c>
      <c r="B58" s="102">
        <v>15</v>
      </c>
      <c r="C58" s="102">
        <v>1.5</v>
      </c>
      <c r="D58" s="100"/>
      <c r="E58" s="102"/>
      <c r="F58" s="102"/>
      <c r="G58" s="102"/>
    </row>
    <row r="59" spans="1:8" ht="12.75">
      <c r="A59" s="102"/>
      <c r="B59" s="102"/>
      <c r="C59" s="102"/>
      <c r="D59" s="100"/>
      <c r="E59" s="102"/>
      <c r="F59" s="102"/>
      <c r="G59" s="102"/>
      <c r="H59" s="72"/>
    </row>
    <row r="60" spans="1:7" ht="12.75">
      <c r="A60" s="102" t="s">
        <v>308</v>
      </c>
      <c r="B60" s="100">
        <v>33</v>
      </c>
      <c r="C60" s="100">
        <v>3.3</v>
      </c>
      <c r="D60" s="100"/>
      <c r="E60" s="102"/>
      <c r="F60" s="102"/>
      <c r="G60" s="102"/>
    </row>
    <row r="61" spans="1:7" ht="12.75">
      <c r="A61" s="102" t="s">
        <v>850</v>
      </c>
      <c r="B61" s="100">
        <v>80</v>
      </c>
      <c r="C61" s="100">
        <v>8</v>
      </c>
      <c r="D61" s="100"/>
      <c r="E61" s="102"/>
      <c r="F61" s="102"/>
      <c r="G61" s="102"/>
    </row>
    <row r="62" spans="1:7" ht="12.75">
      <c r="A62" s="102" t="s">
        <v>299</v>
      </c>
      <c r="B62" s="100">
        <v>18</v>
      </c>
      <c r="C62" s="100">
        <v>1.8</v>
      </c>
      <c r="D62" s="102"/>
      <c r="E62" s="102"/>
      <c r="F62" s="102"/>
      <c r="G62" s="102"/>
    </row>
    <row r="63" spans="1:7" ht="12.75">
      <c r="A63" s="102" t="s">
        <v>658</v>
      </c>
      <c r="B63" s="100">
        <v>0.8</v>
      </c>
      <c r="C63" s="100" t="s">
        <v>300</v>
      </c>
      <c r="D63" s="100"/>
      <c r="E63" s="102"/>
      <c r="F63" s="102"/>
      <c r="G63" s="102"/>
    </row>
    <row r="64" spans="1:7" ht="12.75">
      <c r="A64" s="102" t="s">
        <v>303</v>
      </c>
      <c r="B64" s="100">
        <v>28</v>
      </c>
      <c r="C64" s="100">
        <v>2.8</v>
      </c>
      <c r="D64" s="102"/>
      <c r="E64" s="102"/>
      <c r="F64" s="102"/>
      <c r="G64" s="102"/>
    </row>
    <row r="65" spans="1:7" ht="12.75">
      <c r="A65" s="102" t="s">
        <v>304</v>
      </c>
      <c r="B65" s="100">
        <v>40</v>
      </c>
      <c r="C65" s="100">
        <v>4</v>
      </c>
      <c r="D65" s="100"/>
      <c r="E65" s="102"/>
      <c r="F65" s="102"/>
      <c r="G65" s="102"/>
    </row>
    <row r="66" spans="1:7" ht="12.75">
      <c r="A66" s="102" t="s">
        <v>305</v>
      </c>
      <c r="B66" s="100">
        <v>60</v>
      </c>
      <c r="C66" s="100">
        <v>6</v>
      </c>
      <c r="D66" s="100"/>
      <c r="E66" s="102"/>
      <c r="F66" s="102"/>
      <c r="G66" s="102"/>
    </row>
    <row r="67" spans="1:7" ht="12.75">
      <c r="A67" s="102" t="s">
        <v>306</v>
      </c>
      <c r="B67" s="100">
        <v>28</v>
      </c>
      <c r="C67" s="100">
        <v>2.8</v>
      </c>
      <c r="D67" s="100"/>
      <c r="E67" s="102"/>
      <c r="F67" s="102"/>
      <c r="G67" s="102"/>
    </row>
    <row r="68" spans="1:7" ht="12.75">
      <c r="A68" s="102"/>
      <c r="B68" s="102"/>
      <c r="C68" s="102"/>
      <c r="D68" s="100"/>
      <c r="E68" s="102"/>
      <c r="F68" s="102"/>
      <c r="G68" s="102"/>
    </row>
    <row r="69" spans="1:7" ht="12.75">
      <c r="A69" s="102"/>
      <c r="B69" s="102"/>
      <c r="C69" s="102"/>
      <c r="D69" s="100"/>
      <c r="E69" s="102"/>
      <c r="F69" s="102"/>
      <c r="G69" s="102"/>
    </row>
    <row r="70" spans="1:7" ht="12.75">
      <c r="A70" s="101" t="s">
        <v>858</v>
      </c>
      <c r="B70" s="102"/>
      <c r="C70" s="102"/>
      <c r="D70" s="102"/>
      <c r="E70" s="102"/>
      <c r="F70" s="102"/>
      <c r="G70" s="102"/>
    </row>
    <row r="71" spans="1:7" ht="12.75">
      <c r="A71" s="102" t="s">
        <v>328</v>
      </c>
      <c r="B71" s="100">
        <v>7</v>
      </c>
      <c r="C71" s="100">
        <v>0.7</v>
      </c>
      <c r="D71" s="102"/>
      <c r="E71" s="102"/>
      <c r="F71" s="102"/>
      <c r="G71" s="102"/>
    </row>
    <row r="72" spans="1:7" ht="12.75">
      <c r="A72" s="102" t="s">
        <v>329</v>
      </c>
      <c r="B72" s="100">
        <v>5</v>
      </c>
      <c r="C72" s="100">
        <v>0.5</v>
      </c>
      <c r="D72" s="102"/>
      <c r="E72" s="102"/>
      <c r="F72" s="102"/>
      <c r="G72" s="102"/>
    </row>
    <row r="73" spans="1:7" ht="12.75">
      <c r="A73" s="102" t="s">
        <v>330</v>
      </c>
      <c r="B73" s="100">
        <v>14</v>
      </c>
      <c r="C73" s="100">
        <v>1.4</v>
      </c>
      <c r="D73" s="102"/>
      <c r="E73" s="102"/>
      <c r="F73" s="102"/>
      <c r="G73" s="102"/>
    </row>
    <row r="74" spans="1:7" ht="12.75">
      <c r="A74" s="102" t="s">
        <v>259</v>
      </c>
      <c r="B74" s="102">
        <v>5</v>
      </c>
      <c r="C74" s="102">
        <v>0.5</v>
      </c>
      <c r="D74" s="102"/>
      <c r="E74" s="102"/>
      <c r="F74" s="102"/>
      <c r="G74" s="102"/>
    </row>
    <row r="75" spans="1:7" ht="12.75">
      <c r="A75" s="102" t="s">
        <v>260</v>
      </c>
      <c r="B75" s="102">
        <v>14</v>
      </c>
      <c r="C75" s="102">
        <v>1.4</v>
      </c>
      <c r="D75" s="102"/>
      <c r="E75" s="102"/>
      <c r="F75" s="102"/>
      <c r="G75" s="102"/>
    </row>
    <row r="76" spans="1:7" ht="12.75">
      <c r="A76" s="102" t="s">
        <v>333</v>
      </c>
      <c r="B76" s="100">
        <v>8</v>
      </c>
      <c r="C76" s="100">
        <v>0.8</v>
      </c>
      <c r="D76" s="102"/>
      <c r="E76" s="102"/>
      <c r="F76" s="102"/>
      <c r="G76" s="102"/>
    </row>
    <row r="77" spans="1:7" ht="12.75">
      <c r="A77" s="102" t="s">
        <v>334</v>
      </c>
      <c r="B77" s="100">
        <v>4</v>
      </c>
      <c r="C77" s="100">
        <v>0.4</v>
      </c>
      <c r="D77" s="102"/>
      <c r="E77" s="102"/>
      <c r="F77" s="102"/>
      <c r="G77" s="102"/>
    </row>
    <row r="78" spans="1:7" ht="12.75">
      <c r="A78" s="102" t="s">
        <v>335</v>
      </c>
      <c r="B78" s="100">
        <v>3</v>
      </c>
      <c r="C78" s="100">
        <v>0.3</v>
      </c>
      <c r="D78" s="102"/>
      <c r="E78" s="102"/>
      <c r="F78" s="102"/>
      <c r="G78" s="102"/>
    </row>
    <row r="79" spans="1:7" ht="12.75">
      <c r="A79" s="102" t="s">
        <v>258</v>
      </c>
      <c r="B79" s="102">
        <v>2</v>
      </c>
      <c r="C79" s="102">
        <v>0.2</v>
      </c>
      <c r="D79" s="100"/>
      <c r="E79" s="102"/>
      <c r="F79" s="102"/>
      <c r="G79" s="102"/>
    </row>
    <row r="80" spans="1:7" ht="12.75">
      <c r="A80" s="102" t="s">
        <v>331</v>
      </c>
      <c r="B80" s="100">
        <v>2</v>
      </c>
      <c r="C80" s="100">
        <v>0.2</v>
      </c>
      <c r="D80" s="102"/>
      <c r="E80" s="102"/>
      <c r="F80" s="102"/>
      <c r="G80" s="102"/>
    </row>
    <row r="81" spans="1:7" ht="12.75">
      <c r="A81" s="102" t="s">
        <v>292</v>
      </c>
      <c r="B81" s="100">
        <v>7.5</v>
      </c>
      <c r="C81" s="100" t="s">
        <v>293</v>
      </c>
      <c r="D81" s="102"/>
      <c r="E81" s="102"/>
      <c r="F81" s="102"/>
      <c r="G81" s="102"/>
    </row>
    <row r="82" spans="1:7" ht="12.75">
      <c r="A82" s="102" t="s">
        <v>332</v>
      </c>
      <c r="B82" s="100">
        <v>14</v>
      </c>
      <c r="C82" s="100">
        <v>1.4</v>
      </c>
      <c r="D82" s="102"/>
      <c r="E82" s="102"/>
      <c r="F82" s="102"/>
      <c r="G82" s="102"/>
    </row>
    <row r="83" spans="1:7" ht="12.75">
      <c r="A83" s="102"/>
      <c r="B83" s="102"/>
      <c r="C83" s="102"/>
      <c r="D83" s="102"/>
      <c r="E83" s="102"/>
      <c r="F83" s="102"/>
      <c r="G83" s="102"/>
    </row>
    <row r="84" spans="1:7" ht="12.75">
      <c r="A84" s="101" t="s">
        <v>310</v>
      </c>
      <c r="B84" s="102"/>
      <c r="C84" s="102"/>
      <c r="D84" s="100"/>
      <c r="E84" s="102"/>
      <c r="F84" s="102"/>
      <c r="G84" s="102"/>
    </row>
    <row r="85" spans="1:7" ht="12.75">
      <c r="A85" s="102" t="s">
        <v>270</v>
      </c>
      <c r="B85" s="100" t="s">
        <v>271</v>
      </c>
      <c r="C85" s="107" t="s">
        <v>272</v>
      </c>
      <c r="D85" s="100"/>
      <c r="E85" s="102"/>
      <c r="F85" s="102"/>
      <c r="G85" s="102"/>
    </row>
    <row r="86" spans="1:7" ht="12.75">
      <c r="A86" s="102" t="s">
        <v>263</v>
      </c>
      <c r="B86" s="102">
        <v>20</v>
      </c>
      <c r="C86" s="102">
        <v>2</v>
      </c>
      <c r="D86" s="100"/>
      <c r="E86" s="102"/>
      <c r="F86" s="102"/>
      <c r="G86" s="102"/>
    </row>
    <row r="87" spans="1:7" ht="12.75">
      <c r="A87" s="102" t="s">
        <v>262</v>
      </c>
      <c r="B87" s="102">
        <v>15</v>
      </c>
      <c r="C87" s="102">
        <v>1.5</v>
      </c>
      <c r="D87" s="100"/>
      <c r="E87" s="102"/>
      <c r="F87" s="102"/>
      <c r="G87" s="102"/>
    </row>
    <row r="88" spans="1:7" ht="12.75">
      <c r="A88" s="102" t="s">
        <v>279</v>
      </c>
      <c r="B88" s="100">
        <v>15</v>
      </c>
      <c r="C88" s="100">
        <v>1.5</v>
      </c>
      <c r="D88" s="100"/>
      <c r="E88" s="102"/>
      <c r="F88" s="102"/>
      <c r="G88" s="102"/>
    </row>
    <row r="89" spans="1:7" ht="12.75">
      <c r="A89" s="102" t="s">
        <v>280</v>
      </c>
      <c r="B89" s="100">
        <v>85</v>
      </c>
      <c r="C89" s="100">
        <v>8.5</v>
      </c>
      <c r="D89" s="100"/>
      <c r="E89" s="102"/>
      <c r="F89" s="102"/>
      <c r="G89" s="102"/>
    </row>
    <row r="90" spans="1:7" ht="12.75">
      <c r="A90" s="102" t="s">
        <v>281</v>
      </c>
      <c r="B90" s="100">
        <v>14.5</v>
      </c>
      <c r="C90" s="100">
        <v>1.45</v>
      </c>
      <c r="D90" s="102"/>
      <c r="E90" s="102"/>
      <c r="F90" s="102"/>
      <c r="G90" s="102"/>
    </row>
    <row r="91" spans="1:7" ht="12.75">
      <c r="A91" s="102" t="s">
        <v>289</v>
      </c>
      <c r="B91" s="100">
        <v>17</v>
      </c>
      <c r="C91" s="100">
        <v>1.7</v>
      </c>
      <c r="D91" s="102"/>
      <c r="E91" s="102"/>
      <c r="F91" s="102"/>
      <c r="G91" s="102"/>
    </row>
    <row r="92" spans="1:7" ht="12.75">
      <c r="A92" s="102" t="s">
        <v>294</v>
      </c>
      <c r="B92" s="100">
        <v>13</v>
      </c>
      <c r="C92" s="100">
        <v>1.3</v>
      </c>
      <c r="D92" s="102"/>
      <c r="E92" s="102"/>
      <c r="F92" s="102"/>
      <c r="G92" s="102"/>
    </row>
    <row r="93" spans="1:7" ht="12.75">
      <c r="A93" s="102" t="s">
        <v>295</v>
      </c>
      <c r="B93" s="100" t="s">
        <v>296</v>
      </c>
      <c r="C93" s="107" t="s">
        <v>297</v>
      </c>
      <c r="D93" s="102"/>
      <c r="E93" s="102"/>
      <c r="F93" s="102"/>
      <c r="G93" s="102"/>
    </row>
    <row r="94" spans="1:7" ht="12.75">
      <c r="A94" s="102" t="s">
        <v>264</v>
      </c>
      <c r="B94" s="102">
        <v>6.5</v>
      </c>
      <c r="C94" s="102">
        <v>0.65</v>
      </c>
      <c r="D94" s="102"/>
      <c r="E94" s="102"/>
      <c r="F94" s="102"/>
      <c r="G94" s="102"/>
    </row>
    <row r="95" spans="1:7" ht="12.75">
      <c r="A95" s="102" t="s">
        <v>311</v>
      </c>
      <c r="B95" s="100">
        <v>1.3</v>
      </c>
      <c r="C95" s="100">
        <v>0.13</v>
      </c>
      <c r="D95" s="102"/>
      <c r="E95" s="102"/>
      <c r="F95" s="102"/>
      <c r="G95" s="102"/>
    </row>
    <row r="96" spans="1:7" ht="12.75">
      <c r="A96" s="102" t="s">
        <v>312</v>
      </c>
      <c r="B96" s="100">
        <v>6</v>
      </c>
      <c r="C96" s="100">
        <v>0.6</v>
      </c>
      <c r="D96" s="102"/>
      <c r="E96" s="102"/>
      <c r="F96" s="102"/>
      <c r="G96" s="102"/>
    </row>
    <row r="97" spans="1:7" ht="12.75">
      <c r="A97" s="102" t="s">
        <v>313</v>
      </c>
      <c r="B97" s="100" t="s">
        <v>123</v>
      </c>
      <c r="C97" s="100">
        <v>0.7</v>
      </c>
      <c r="D97" s="102"/>
      <c r="E97" s="102"/>
      <c r="F97" s="102"/>
      <c r="G97" s="102"/>
    </row>
    <row r="98" spans="1:7" ht="12.75">
      <c r="A98" s="102" t="s">
        <v>314</v>
      </c>
      <c r="B98" s="100">
        <v>30</v>
      </c>
      <c r="C98" s="100">
        <v>3</v>
      </c>
      <c r="D98" s="102"/>
      <c r="E98" s="102"/>
      <c r="F98" s="102"/>
      <c r="G98" s="102"/>
    </row>
    <row r="99" spans="1:7" ht="12.75">
      <c r="A99" s="102" t="s">
        <v>315</v>
      </c>
      <c r="B99" s="100">
        <v>60</v>
      </c>
      <c r="C99" s="100">
        <v>6</v>
      </c>
      <c r="D99" s="100"/>
      <c r="E99" s="102"/>
      <c r="F99" s="102"/>
      <c r="G99" s="102"/>
    </row>
    <row r="100" spans="1:7" ht="12.75">
      <c r="A100" s="102" t="s">
        <v>316</v>
      </c>
      <c r="B100" s="100">
        <v>1.2</v>
      </c>
      <c r="C100" s="100">
        <v>0.12</v>
      </c>
      <c r="D100" s="100"/>
      <c r="E100" s="102"/>
      <c r="F100" s="102"/>
      <c r="G100" s="102"/>
    </row>
    <row r="101" spans="1:7" ht="12.75">
      <c r="A101" s="102" t="s">
        <v>317</v>
      </c>
      <c r="B101" s="100">
        <v>10</v>
      </c>
      <c r="C101" s="100">
        <v>1</v>
      </c>
      <c r="D101" s="102"/>
      <c r="E101" s="102"/>
      <c r="F101" s="102"/>
      <c r="G101" s="102"/>
    </row>
    <row r="102" spans="1:7" ht="12.75">
      <c r="A102" s="102" t="s">
        <v>318</v>
      </c>
      <c r="B102" s="100">
        <v>0.2</v>
      </c>
      <c r="C102" s="100" t="s">
        <v>36</v>
      </c>
      <c r="D102" s="102"/>
      <c r="E102" s="102"/>
      <c r="F102" s="102"/>
      <c r="G102" s="102"/>
    </row>
    <row r="103" spans="1:7" ht="12.75">
      <c r="A103" s="102" t="s">
        <v>319</v>
      </c>
      <c r="B103" s="100">
        <v>0.1</v>
      </c>
      <c r="C103" s="100" t="s">
        <v>320</v>
      </c>
      <c r="D103" s="100"/>
      <c r="E103" s="102"/>
      <c r="F103" s="102"/>
      <c r="G103" s="102"/>
    </row>
    <row r="104" spans="1:7" ht="12.75">
      <c r="A104" s="102" t="s">
        <v>321</v>
      </c>
      <c r="B104" s="100">
        <v>1</v>
      </c>
      <c r="C104" s="100" t="s">
        <v>322</v>
      </c>
      <c r="D104" s="102"/>
      <c r="E104" s="102"/>
      <c r="F104" s="102"/>
      <c r="G104" s="102"/>
    </row>
    <row r="105" spans="1:7" ht="12.75">
      <c r="A105" s="102" t="s">
        <v>323</v>
      </c>
      <c r="B105" s="100" t="s">
        <v>123</v>
      </c>
      <c r="C105" s="100" t="s">
        <v>3</v>
      </c>
      <c r="D105" s="102"/>
      <c r="E105" s="102"/>
      <c r="F105" s="102"/>
      <c r="G105" s="102"/>
    </row>
    <row r="106" spans="1:7" ht="12.75">
      <c r="A106" s="102" t="s">
        <v>324</v>
      </c>
      <c r="B106" s="100">
        <v>18</v>
      </c>
      <c r="C106" s="100">
        <v>1.8</v>
      </c>
      <c r="D106" s="100"/>
      <c r="E106" s="102"/>
      <c r="F106" s="102"/>
      <c r="G106" s="102"/>
    </row>
    <row r="107" spans="1:7" ht="12.75">
      <c r="A107" s="102" t="s">
        <v>325</v>
      </c>
      <c r="B107" s="100">
        <v>1</v>
      </c>
      <c r="C107" s="100">
        <v>0.1</v>
      </c>
      <c r="D107" s="100"/>
      <c r="E107" s="102"/>
      <c r="F107" s="102"/>
      <c r="G107" s="102"/>
    </row>
    <row r="108" spans="1:7" ht="12.75">
      <c r="A108" s="102" t="s">
        <v>326</v>
      </c>
      <c r="B108" s="100">
        <v>6</v>
      </c>
      <c r="C108" s="100">
        <v>0.6</v>
      </c>
      <c r="D108" s="100"/>
      <c r="E108" s="102"/>
      <c r="F108" s="102"/>
      <c r="G108" s="102"/>
    </row>
    <row r="109" spans="1:7" ht="12.75">
      <c r="A109" s="102" t="s">
        <v>261</v>
      </c>
      <c r="B109" s="102">
        <v>1.5</v>
      </c>
      <c r="C109" s="102">
        <v>0.15</v>
      </c>
      <c r="D109" s="100"/>
      <c r="E109" s="102"/>
      <c r="F109" s="102"/>
      <c r="G109" s="102"/>
    </row>
    <row r="110" spans="1:7" ht="12.75">
      <c r="A110" s="102" t="s">
        <v>257</v>
      </c>
      <c r="B110" s="102">
        <v>200</v>
      </c>
      <c r="C110" s="102">
        <v>20</v>
      </c>
      <c r="D110" s="100"/>
      <c r="E110" s="102"/>
      <c r="F110" s="102"/>
      <c r="G110" s="102"/>
    </row>
    <row r="111" spans="1:7" ht="12.75">
      <c r="A111" s="102"/>
      <c r="B111" s="102"/>
      <c r="C111" s="102"/>
      <c r="D111" s="100"/>
      <c r="E111" s="102"/>
      <c r="F111" s="102"/>
      <c r="G111" s="102"/>
    </row>
    <row r="112" spans="1:7" ht="12.75">
      <c r="A112" s="102" t="s">
        <v>265</v>
      </c>
      <c r="B112" s="102">
        <v>5</v>
      </c>
      <c r="C112" s="102">
        <v>0.5</v>
      </c>
      <c r="D112" s="100"/>
      <c r="E112" s="102"/>
      <c r="F112" s="102"/>
      <c r="G112" s="102"/>
    </row>
    <row r="113" spans="1:7" ht="12.75">
      <c r="A113" s="102" t="s">
        <v>266</v>
      </c>
      <c r="B113" s="102">
        <v>15</v>
      </c>
      <c r="C113" s="102">
        <v>1.5</v>
      </c>
      <c r="D113" s="100"/>
      <c r="E113" s="102"/>
      <c r="F113" s="102"/>
      <c r="G113" s="102"/>
    </row>
    <row r="114" spans="1:7" ht="12.75">
      <c r="A114" s="102" t="s">
        <v>267</v>
      </c>
      <c r="B114" s="102">
        <v>5</v>
      </c>
      <c r="C114" s="102">
        <v>0.5</v>
      </c>
      <c r="D114" s="100"/>
      <c r="E114" s="102"/>
      <c r="F114" s="102"/>
      <c r="G114" s="102"/>
    </row>
    <row r="115" spans="1:7" ht="12.75">
      <c r="A115" s="102" t="s">
        <v>268</v>
      </c>
      <c r="B115" s="102">
        <v>15</v>
      </c>
      <c r="C115" s="102">
        <v>1.5</v>
      </c>
      <c r="D115" s="100"/>
      <c r="E115" s="102"/>
      <c r="F115" s="102"/>
      <c r="G115" s="102"/>
    </row>
    <row r="116" spans="1:7" ht="12.75">
      <c r="A116" s="102" t="s">
        <v>301</v>
      </c>
      <c r="B116" s="100">
        <v>55</v>
      </c>
      <c r="C116" s="100">
        <v>5.5</v>
      </c>
      <c r="D116" s="102"/>
      <c r="E116" s="102"/>
      <c r="F116" s="102"/>
      <c r="G116" s="102"/>
    </row>
    <row r="117" spans="1:7" ht="12.75">
      <c r="A117" s="102" t="s">
        <v>302</v>
      </c>
      <c r="B117" s="100">
        <v>10</v>
      </c>
      <c r="C117" s="100">
        <v>1</v>
      </c>
      <c r="D117" s="100"/>
      <c r="E117" s="102"/>
      <c r="F117" s="102"/>
      <c r="G117" s="102"/>
    </row>
    <row r="118" spans="1:7" ht="12.75">
      <c r="A118" s="102"/>
      <c r="B118" s="102"/>
      <c r="C118" s="102"/>
      <c r="D118" s="100"/>
      <c r="E118" s="102"/>
      <c r="F118" s="102"/>
      <c r="G118" s="102"/>
    </row>
    <row r="119" spans="1:7" ht="12.75">
      <c r="A119" s="101" t="s">
        <v>336</v>
      </c>
      <c r="B119" s="102"/>
      <c r="C119" s="102"/>
      <c r="D119" s="102"/>
      <c r="E119" s="102"/>
      <c r="F119" s="102"/>
      <c r="G119" s="102"/>
    </row>
    <row r="120" spans="1:7" ht="12.75">
      <c r="A120" s="102" t="s">
        <v>337</v>
      </c>
      <c r="B120" s="102" t="s">
        <v>338</v>
      </c>
      <c r="C120" s="102" t="s">
        <v>339</v>
      </c>
      <c r="D120" s="102"/>
      <c r="E120" s="102"/>
      <c r="F120" s="102"/>
      <c r="G120" s="102"/>
    </row>
    <row r="121" spans="1:7" ht="12.75">
      <c r="A121" s="102" t="s">
        <v>340</v>
      </c>
      <c r="B121" s="102" t="s">
        <v>341</v>
      </c>
      <c r="C121" s="102" t="s">
        <v>342</v>
      </c>
      <c r="D121" s="102"/>
      <c r="E121" s="102"/>
      <c r="F121" s="102"/>
      <c r="G121" s="102"/>
    </row>
    <row r="122" spans="1:7" ht="12.75">
      <c r="A122" s="102" t="s">
        <v>343</v>
      </c>
      <c r="B122" s="102" t="s">
        <v>344</v>
      </c>
      <c r="C122" s="102" t="s">
        <v>345</v>
      </c>
      <c r="D122" s="102"/>
      <c r="E122" s="102"/>
      <c r="F122" s="102"/>
      <c r="G122" s="102"/>
    </row>
    <row r="123" spans="1:7" ht="12.75">
      <c r="A123" s="102" t="s">
        <v>346</v>
      </c>
      <c r="B123" s="102" t="s">
        <v>347</v>
      </c>
      <c r="C123" s="102" t="s">
        <v>348</v>
      </c>
      <c r="D123" s="102"/>
      <c r="E123" s="102"/>
      <c r="F123" s="102"/>
      <c r="G123" s="102"/>
    </row>
    <row r="124" spans="1:7" ht="12.75">
      <c r="A124" s="102" t="s">
        <v>349</v>
      </c>
      <c r="B124" s="102" t="s">
        <v>350</v>
      </c>
      <c r="C124" s="102" t="s">
        <v>351</v>
      </c>
      <c r="D124" s="102"/>
      <c r="E124" s="102"/>
      <c r="F124" s="102"/>
      <c r="G124" s="102"/>
    </row>
    <row r="125" spans="1:7" ht="12.75">
      <c r="A125" s="102" t="s">
        <v>352</v>
      </c>
      <c r="B125" s="102" t="s">
        <v>353</v>
      </c>
      <c r="C125" s="102" t="s">
        <v>354</v>
      </c>
      <c r="D125" s="102"/>
      <c r="E125" s="102"/>
      <c r="F125" s="102"/>
      <c r="G125" s="102"/>
    </row>
    <row r="126" spans="1:7" ht="12.75">
      <c r="A126" s="102" t="s">
        <v>355</v>
      </c>
      <c r="B126" s="102" t="s">
        <v>356</v>
      </c>
      <c r="C126" s="102" t="s">
        <v>357</v>
      </c>
      <c r="D126" s="102"/>
      <c r="E126" s="102"/>
      <c r="F126" s="102"/>
      <c r="G126" s="102"/>
    </row>
    <row r="127" spans="1:7" ht="12.75">
      <c r="A127" s="102" t="s">
        <v>358</v>
      </c>
      <c r="B127" s="102" t="s">
        <v>359</v>
      </c>
      <c r="C127" s="102" t="s">
        <v>360</v>
      </c>
      <c r="D127" s="102"/>
      <c r="E127" s="102"/>
      <c r="F127" s="102"/>
      <c r="G127" s="102"/>
    </row>
  </sheetData>
  <sheetProtection/>
  <mergeCells count="4">
    <mergeCell ref="A2:F2"/>
    <mergeCell ref="A3:F3"/>
    <mergeCell ref="A4:F4"/>
    <mergeCell ref="A5:D5"/>
  </mergeCells>
  <printOptions/>
  <pageMargins left="0.7000000000000001" right="0.7000000000000001" top="0.7875" bottom="0.7875" header="0.5118055555555556" footer="0.5118055555555556"/>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F38"/>
  <sheetViews>
    <sheetView zoomScalePageLayoutView="0" workbookViewId="0" topLeftCell="A7">
      <selection activeCell="F17" sqref="F17"/>
    </sheetView>
  </sheetViews>
  <sheetFormatPr defaultColWidth="9.140625" defaultRowHeight="15"/>
  <cols>
    <col min="1" max="1" width="26.421875" style="0" customWidth="1"/>
  </cols>
  <sheetData>
    <row r="1" ht="15">
      <c r="A1" s="4" t="s">
        <v>361</v>
      </c>
    </row>
    <row r="12" spans="1:6" ht="15.75">
      <c r="A12" s="1" t="s">
        <v>362</v>
      </c>
      <c r="C12" t="s">
        <v>363</v>
      </c>
      <c r="D12" t="s">
        <v>364</v>
      </c>
      <c r="F12" t="s">
        <v>212</v>
      </c>
    </row>
    <row r="13" spans="1:5" ht="15">
      <c r="A13" t="s">
        <v>365</v>
      </c>
      <c r="C13">
        <v>40</v>
      </c>
      <c r="D13">
        <v>4</v>
      </c>
      <c r="E13" t="s">
        <v>130</v>
      </c>
    </row>
    <row r="14" spans="1:5" ht="15.75">
      <c r="A14" s="3" t="s">
        <v>366</v>
      </c>
      <c r="C14">
        <v>60</v>
      </c>
      <c r="D14">
        <v>6</v>
      </c>
      <c r="E14" t="s">
        <v>130</v>
      </c>
    </row>
    <row r="15" spans="1:5" ht="15">
      <c r="A15" t="s">
        <v>367</v>
      </c>
      <c r="C15">
        <v>60</v>
      </c>
      <c r="D15">
        <v>6</v>
      </c>
      <c r="E15" t="s">
        <v>130</v>
      </c>
    </row>
    <row r="16" spans="1:5" ht="15.75">
      <c r="A16" s="3" t="s">
        <v>368</v>
      </c>
      <c r="C16">
        <v>75</v>
      </c>
      <c r="D16">
        <v>7.5</v>
      </c>
      <c r="E16" t="s">
        <v>130</v>
      </c>
    </row>
    <row r="17" spans="1:5" ht="15">
      <c r="A17" t="s">
        <v>369</v>
      </c>
      <c r="C17">
        <v>80</v>
      </c>
      <c r="D17">
        <v>8</v>
      </c>
      <c r="E17" t="s">
        <v>130</v>
      </c>
    </row>
    <row r="18" spans="1:5" ht="15.75">
      <c r="A18" s="3" t="s">
        <v>370</v>
      </c>
      <c r="C18">
        <v>80</v>
      </c>
      <c r="D18">
        <v>8</v>
      </c>
      <c r="E18" t="s">
        <v>130</v>
      </c>
    </row>
    <row r="19" spans="1:5" ht="15">
      <c r="A19" t="s">
        <v>371</v>
      </c>
      <c r="C19">
        <v>150</v>
      </c>
      <c r="D19">
        <v>15</v>
      </c>
      <c r="E19" t="s">
        <v>130</v>
      </c>
    </row>
    <row r="20" spans="1:5" ht="15.75">
      <c r="A20" s="3" t="s">
        <v>372</v>
      </c>
      <c r="C20">
        <v>225</v>
      </c>
      <c r="D20">
        <v>22.5</v>
      </c>
      <c r="E20" t="s">
        <v>130</v>
      </c>
    </row>
    <row r="21" spans="1:5" ht="15">
      <c r="A21" t="s">
        <v>373</v>
      </c>
      <c r="C21">
        <v>450</v>
      </c>
      <c r="D21">
        <v>45</v>
      </c>
      <c r="E21" t="s">
        <v>130</v>
      </c>
    </row>
    <row r="22" spans="1:5" ht="15.75">
      <c r="A22" s="3" t="s">
        <v>374</v>
      </c>
      <c r="C22">
        <v>465</v>
      </c>
      <c r="D22">
        <v>46.5</v>
      </c>
      <c r="E22" t="s">
        <v>130</v>
      </c>
    </row>
    <row r="23" spans="1:5" ht="15">
      <c r="A23" t="s">
        <v>375</v>
      </c>
      <c r="C23">
        <v>500</v>
      </c>
      <c r="D23">
        <v>50</v>
      </c>
      <c r="E23" t="s">
        <v>130</v>
      </c>
    </row>
    <row r="24" spans="1:5" ht="15.75">
      <c r="A24" s="3" t="s">
        <v>376</v>
      </c>
      <c r="C24">
        <v>540</v>
      </c>
      <c r="D24">
        <v>54</v>
      </c>
      <c r="E24" t="s">
        <v>130</v>
      </c>
    </row>
    <row r="25" spans="1:5" ht="15">
      <c r="A25" t="s">
        <v>377</v>
      </c>
      <c r="C25" t="s">
        <v>378</v>
      </c>
      <c r="D25">
        <v>155</v>
      </c>
      <c r="E25" t="s">
        <v>130</v>
      </c>
    </row>
    <row r="26" spans="1:5" ht="15.75">
      <c r="A26" s="3" t="s">
        <v>379</v>
      </c>
      <c r="C26" t="s">
        <v>380</v>
      </c>
      <c r="D26">
        <v>300</v>
      </c>
      <c r="E26" t="s">
        <v>130</v>
      </c>
    </row>
    <row r="29" spans="1:3" ht="15">
      <c r="A29" s="4" t="s">
        <v>690</v>
      </c>
      <c r="B29" t="s">
        <v>699</v>
      </c>
      <c r="C29" t="s">
        <v>700</v>
      </c>
    </row>
    <row r="30" spans="1:4" ht="15">
      <c r="A30" t="s">
        <v>691</v>
      </c>
      <c r="B30">
        <v>0.3</v>
      </c>
      <c r="C30">
        <v>1</v>
      </c>
      <c r="D30" t="s">
        <v>216</v>
      </c>
    </row>
    <row r="31" spans="1:2" ht="15">
      <c r="A31" t="s">
        <v>692</v>
      </c>
      <c r="B31">
        <v>0.23</v>
      </c>
    </row>
    <row r="32" spans="1:2" ht="15">
      <c r="A32" t="s">
        <v>693</v>
      </c>
      <c r="B32">
        <v>0.15</v>
      </c>
    </row>
    <row r="33" spans="1:2" ht="15">
      <c r="A33" t="s">
        <v>694</v>
      </c>
      <c r="B33">
        <v>0.17</v>
      </c>
    </row>
    <row r="34" spans="1:2" ht="15">
      <c r="A34" t="s">
        <v>695</v>
      </c>
      <c r="B34">
        <v>0.18</v>
      </c>
    </row>
    <row r="35" spans="1:2" ht="15">
      <c r="A35" t="s">
        <v>696</v>
      </c>
      <c r="B35">
        <v>100</v>
      </c>
    </row>
    <row r="36" spans="1:2" ht="15">
      <c r="A36" t="s">
        <v>697</v>
      </c>
      <c r="B36">
        <v>10</v>
      </c>
    </row>
    <row r="37" ht="15">
      <c r="A37" t="s">
        <v>698</v>
      </c>
    </row>
    <row r="38" ht="15">
      <c r="A38" t="s">
        <v>701</v>
      </c>
    </row>
  </sheetData>
  <sheetProtection/>
  <printOptions/>
  <pageMargins left="0.7000000000000001" right="0.7000000000000001" top="0.7875" bottom="0.7875" header="0.5118055555555556" footer="0.5118055555555556"/>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P117"/>
  <sheetViews>
    <sheetView tabSelected="1" zoomScalePageLayoutView="0" workbookViewId="0" topLeftCell="A20">
      <selection activeCell="A36" sqref="A36"/>
    </sheetView>
  </sheetViews>
  <sheetFormatPr defaultColWidth="9.140625" defaultRowHeight="15"/>
  <cols>
    <col min="1" max="1" width="32.140625" style="73" customWidth="1"/>
    <col min="2" max="3" width="9.140625" style="73" customWidth="1"/>
    <col min="4" max="4" width="9.421875" style="73" customWidth="1"/>
    <col min="5" max="6" width="9.140625" style="73" customWidth="1"/>
    <col min="7" max="7" width="10.140625" style="73" customWidth="1"/>
    <col min="8" max="16384" width="9.140625" style="73" customWidth="1"/>
  </cols>
  <sheetData>
    <row r="1" spans="1:5" ht="12.75">
      <c r="A1" s="101" t="s">
        <v>381</v>
      </c>
      <c r="B1" s="102"/>
      <c r="C1" s="102"/>
      <c r="D1" s="102"/>
      <c r="E1" s="102"/>
    </row>
    <row r="2" spans="4:5" ht="12.75">
      <c r="D2" s="102"/>
      <c r="E2" s="102"/>
    </row>
    <row r="3" spans="1:5" ht="12.75">
      <c r="A3" s="102" t="s">
        <v>383</v>
      </c>
      <c r="B3" s="100" t="s">
        <v>384</v>
      </c>
      <c r="C3" s="102">
        <v>200</v>
      </c>
      <c r="D3" s="102"/>
      <c r="E3" s="102"/>
    </row>
    <row r="4" spans="1:5" ht="12.75">
      <c r="A4" s="102" t="s">
        <v>385</v>
      </c>
      <c r="B4" s="102">
        <v>30</v>
      </c>
      <c r="C4" s="102">
        <v>3</v>
      </c>
      <c r="D4" s="102" t="s">
        <v>386</v>
      </c>
      <c r="E4" s="102"/>
    </row>
    <row r="5" spans="1:5" ht="12.75">
      <c r="A5" s="102" t="s">
        <v>387</v>
      </c>
      <c r="B5" s="102">
        <v>0.8</v>
      </c>
      <c r="C5" s="100" t="s">
        <v>388</v>
      </c>
      <c r="D5" s="102"/>
      <c r="E5" s="102"/>
    </row>
    <row r="6" spans="1:5" ht="12.75">
      <c r="A6" s="102" t="s">
        <v>389</v>
      </c>
      <c r="B6" s="102">
        <v>1.3</v>
      </c>
      <c r="C6" s="102">
        <v>0.13</v>
      </c>
      <c r="D6" s="102"/>
      <c r="E6" s="102"/>
    </row>
    <row r="7" spans="1:5" ht="12.75">
      <c r="A7" s="102" t="s">
        <v>390</v>
      </c>
      <c r="B7" s="102">
        <v>2.5</v>
      </c>
      <c r="C7" s="102">
        <v>0.25</v>
      </c>
      <c r="D7" s="102"/>
      <c r="E7" s="102"/>
    </row>
    <row r="8" spans="1:5" ht="12.75">
      <c r="A8" s="102" t="s">
        <v>391</v>
      </c>
      <c r="B8" s="102">
        <v>3.5</v>
      </c>
      <c r="C8" s="102">
        <v>0.35</v>
      </c>
      <c r="D8" s="102"/>
      <c r="E8" s="102"/>
    </row>
    <row r="9" spans="1:5" ht="12.75">
      <c r="A9" s="102" t="s">
        <v>392</v>
      </c>
      <c r="B9" s="102">
        <v>2.5</v>
      </c>
      <c r="C9" s="102">
        <v>0.25</v>
      </c>
      <c r="D9" s="102"/>
      <c r="E9" s="102"/>
    </row>
    <row r="10" spans="1:5" ht="12.75">
      <c r="A10" s="102" t="s">
        <v>393</v>
      </c>
      <c r="B10" s="102">
        <v>2</v>
      </c>
      <c r="C10" s="102">
        <v>0.2</v>
      </c>
      <c r="D10" s="102" t="s">
        <v>394</v>
      </c>
      <c r="E10" s="102"/>
    </row>
    <row r="11" spans="1:5" ht="12.75">
      <c r="A11" s="102" t="s">
        <v>395</v>
      </c>
      <c r="B11" s="102">
        <v>4</v>
      </c>
      <c r="C11" s="102">
        <v>0.4</v>
      </c>
      <c r="D11" s="102"/>
      <c r="E11" s="102"/>
    </row>
    <row r="12" spans="1:5" ht="12.75">
      <c r="A12" s="102" t="s">
        <v>396</v>
      </c>
      <c r="B12" s="102">
        <v>10</v>
      </c>
      <c r="C12" s="107" t="s">
        <v>397</v>
      </c>
      <c r="D12" s="102"/>
      <c r="E12" s="102"/>
    </row>
    <row r="13" spans="1:5" ht="12.75">
      <c r="A13" s="102" t="s">
        <v>398</v>
      </c>
      <c r="B13" s="102">
        <v>5.5</v>
      </c>
      <c r="C13" s="102">
        <v>0.55</v>
      </c>
      <c r="D13" s="102"/>
      <c r="E13" s="102"/>
    </row>
    <row r="14" spans="1:5" ht="12.75">
      <c r="A14" s="102" t="s">
        <v>399</v>
      </c>
      <c r="B14" s="102">
        <v>5</v>
      </c>
      <c r="C14" s="102">
        <v>0.5</v>
      </c>
      <c r="D14" s="102"/>
      <c r="E14" s="102"/>
    </row>
    <row r="15" spans="1:5" ht="12.75">
      <c r="A15" s="102" t="s">
        <v>400</v>
      </c>
      <c r="B15" s="100" t="s">
        <v>401</v>
      </c>
      <c r="C15" s="100" t="s">
        <v>402</v>
      </c>
      <c r="D15" s="102"/>
      <c r="E15" s="102"/>
    </row>
    <row r="16" spans="1:5" ht="12.75">
      <c r="A16" s="102" t="s">
        <v>403</v>
      </c>
      <c r="B16" s="102">
        <v>10</v>
      </c>
      <c r="C16" s="102">
        <v>1</v>
      </c>
      <c r="D16" s="102"/>
      <c r="E16" s="102"/>
    </row>
    <row r="17" spans="1:5" ht="12.75">
      <c r="A17" s="102" t="s">
        <v>404</v>
      </c>
      <c r="B17" s="102">
        <v>0.6</v>
      </c>
      <c r="C17" s="100" t="s">
        <v>864</v>
      </c>
      <c r="D17" s="102"/>
      <c r="E17" s="102"/>
    </row>
    <row r="18" spans="1:5" ht="12.75">
      <c r="A18" s="102" t="s">
        <v>405</v>
      </c>
      <c r="B18" s="102">
        <v>0.3</v>
      </c>
      <c r="C18" s="100" t="s">
        <v>406</v>
      </c>
      <c r="D18" s="102"/>
      <c r="E18" s="102"/>
    </row>
    <row r="19" spans="1:5" ht="12.75">
      <c r="A19" s="102" t="s">
        <v>407</v>
      </c>
      <c r="B19" s="102">
        <v>1</v>
      </c>
      <c r="C19" s="102">
        <v>0.1</v>
      </c>
      <c r="D19" s="102"/>
      <c r="E19" s="102"/>
    </row>
    <row r="20" spans="1:5" ht="12.75">
      <c r="A20" s="102" t="s">
        <v>409</v>
      </c>
      <c r="B20" s="102">
        <v>1</v>
      </c>
      <c r="C20" s="102">
        <v>0.1</v>
      </c>
      <c r="D20" s="102"/>
      <c r="E20" s="102"/>
    </row>
    <row r="21" spans="1:3" ht="12.75">
      <c r="A21" s="102" t="s">
        <v>408</v>
      </c>
      <c r="B21" s="102">
        <v>30</v>
      </c>
      <c r="C21" s="102">
        <v>3</v>
      </c>
    </row>
    <row r="22" spans="1:5" ht="12.75">
      <c r="A22" s="102" t="s">
        <v>410</v>
      </c>
      <c r="B22" s="102">
        <v>5</v>
      </c>
      <c r="C22" s="102">
        <v>0.5</v>
      </c>
      <c r="D22" s="102"/>
      <c r="E22" s="102"/>
    </row>
    <row r="23" spans="1:3" ht="12.75">
      <c r="A23" s="102" t="s">
        <v>412</v>
      </c>
      <c r="B23" s="102">
        <v>0.15</v>
      </c>
      <c r="C23" s="100" t="s">
        <v>413</v>
      </c>
    </row>
    <row r="24" spans="1:5" ht="12.75">
      <c r="A24" s="102" t="s">
        <v>414</v>
      </c>
      <c r="B24" s="102" t="s">
        <v>862</v>
      </c>
      <c r="C24" s="102"/>
      <c r="D24" s="102"/>
      <c r="E24" s="102"/>
    </row>
    <row r="25" spans="1:5" ht="12.75">
      <c r="A25" s="102" t="s">
        <v>415</v>
      </c>
      <c r="B25" s="102" t="s">
        <v>416</v>
      </c>
      <c r="C25" s="102"/>
      <c r="D25" s="102"/>
      <c r="E25" s="102"/>
    </row>
    <row r="26" spans="1:5" ht="12.75">
      <c r="A26" s="102" t="s">
        <v>382</v>
      </c>
      <c r="B26" s="102">
        <v>8</v>
      </c>
      <c r="C26" s="102">
        <v>0.8</v>
      </c>
      <c r="D26" s="102"/>
      <c r="E26" s="102"/>
    </row>
    <row r="27" spans="1:5" ht="12.75">
      <c r="A27" s="102" t="s">
        <v>411</v>
      </c>
      <c r="B27" s="102">
        <v>1</v>
      </c>
      <c r="C27" s="102">
        <v>0.1</v>
      </c>
      <c r="D27" s="102"/>
      <c r="E27" s="102"/>
    </row>
    <row r="28" spans="4:5" ht="12.75">
      <c r="D28" s="102"/>
      <c r="E28" s="102"/>
    </row>
    <row r="29" spans="1:5" ht="12.75">
      <c r="A29" s="102" t="s">
        <v>417</v>
      </c>
      <c r="B29" s="102">
        <v>15</v>
      </c>
      <c r="C29" s="102">
        <v>1.5</v>
      </c>
      <c r="D29" s="102"/>
      <c r="E29" s="102"/>
    </row>
    <row r="30" spans="1:5" ht="12.75">
      <c r="A30" s="102" t="s">
        <v>418</v>
      </c>
      <c r="B30" s="102">
        <v>30</v>
      </c>
      <c r="C30" s="102">
        <v>3</v>
      </c>
      <c r="D30" s="102"/>
      <c r="E30" s="102"/>
    </row>
    <row r="31" spans="1:5" ht="12.75">
      <c r="A31" s="102" t="s">
        <v>419</v>
      </c>
      <c r="B31" s="102" t="s">
        <v>420</v>
      </c>
      <c r="C31" s="102"/>
      <c r="D31" s="102"/>
      <c r="E31" s="102"/>
    </row>
    <row r="32" spans="1:5" ht="12.75">
      <c r="A32" s="102" t="s">
        <v>421</v>
      </c>
      <c r="B32" s="102">
        <v>4</v>
      </c>
      <c r="C32" s="102">
        <v>0.4</v>
      </c>
      <c r="D32" s="102"/>
      <c r="E32" s="102"/>
    </row>
    <row r="33" spans="1:5" ht="12.75">
      <c r="A33" s="102" t="s">
        <v>422</v>
      </c>
      <c r="B33" s="102">
        <v>10</v>
      </c>
      <c r="C33" s="102">
        <v>1</v>
      </c>
      <c r="D33" s="102"/>
      <c r="E33" s="102"/>
    </row>
    <row r="34" spans="1:5" ht="12.75">
      <c r="A34" s="102" t="s">
        <v>423</v>
      </c>
      <c r="B34" s="102">
        <v>30</v>
      </c>
      <c r="C34" s="102">
        <v>3</v>
      </c>
      <c r="D34" s="102"/>
      <c r="E34" s="102"/>
    </row>
    <row r="35" spans="1:5" ht="12.75">
      <c r="A35" s="102" t="s">
        <v>863</v>
      </c>
      <c r="B35" s="102">
        <v>10</v>
      </c>
      <c r="C35" s="102">
        <v>1</v>
      </c>
      <c r="D35" s="102"/>
      <c r="E35" s="102"/>
    </row>
    <row r="36" spans="1:5" ht="12.75">
      <c r="A36" s="102" t="s">
        <v>865</v>
      </c>
      <c r="B36" s="102"/>
      <c r="C36" s="102"/>
      <c r="D36" s="102"/>
      <c r="E36" s="102"/>
    </row>
    <row r="38" ht="12.75" customHeight="1"/>
    <row r="40" spans="1:5" ht="12.75">
      <c r="A40" s="101" t="s">
        <v>425</v>
      </c>
      <c r="B40" s="102"/>
      <c r="C40" s="102"/>
      <c r="D40" s="102"/>
      <c r="E40" s="102"/>
    </row>
    <row r="41" spans="1:5" ht="12.75">
      <c r="A41" s="103" t="s">
        <v>426</v>
      </c>
      <c r="B41" s="104"/>
      <c r="C41" s="104"/>
      <c r="D41" s="104"/>
      <c r="E41" s="102"/>
    </row>
    <row r="42" spans="1:5" ht="12.75">
      <c r="A42" s="102" t="s">
        <v>427</v>
      </c>
      <c r="B42" s="102"/>
      <c r="C42" s="100">
        <v>0.4</v>
      </c>
      <c r="D42" s="102" t="s">
        <v>859</v>
      </c>
      <c r="E42" s="102"/>
    </row>
    <row r="43" spans="1:5" ht="12.75">
      <c r="A43" s="102" t="s">
        <v>428</v>
      </c>
      <c r="B43" s="102"/>
      <c r="C43" s="102">
        <v>2</v>
      </c>
      <c r="D43" s="102">
        <v>0.2</v>
      </c>
      <c r="E43" s="102"/>
    </row>
    <row r="44" spans="1:5" ht="12.75">
      <c r="A44" s="102" t="s">
        <v>429</v>
      </c>
      <c r="B44" s="102"/>
      <c r="C44" s="102"/>
      <c r="D44" s="102"/>
      <c r="E44" s="102"/>
    </row>
    <row r="45" spans="1:5" ht="12.75">
      <c r="A45" s="102" t="s">
        <v>430</v>
      </c>
      <c r="B45" s="102"/>
      <c r="C45" s="102">
        <v>4</v>
      </c>
      <c r="D45" s="102">
        <v>0.4</v>
      </c>
      <c r="E45" s="102"/>
    </row>
    <row r="46" spans="1:5" ht="12.75">
      <c r="A46" s="102" t="s">
        <v>431</v>
      </c>
      <c r="B46" s="102"/>
      <c r="C46" s="102">
        <v>2</v>
      </c>
      <c r="D46" s="102">
        <v>0.2</v>
      </c>
      <c r="E46" s="102"/>
    </row>
    <row r="47" spans="1:5" ht="12.75">
      <c r="A47" s="102" t="s">
        <v>432</v>
      </c>
      <c r="B47" s="102"/>
      <c r="C47" s="102">
        <v>3</v>
      </c>
      <c r="D47" s="102">
        <v>0.3</v>
      </c>
      <c r="E47" s="102"/>
    </row>
    <row r="48" spans="1:5" ht="12.75">
      <c r="A48" s="102" t="s">
        <v>433</v>
      </c>
      <c r="B48" s="102"/>
      <c r="C48" s="102">
        <v>25</v>
      </c>
      <c r="D48" s="102">
        <v>2.5</v>
      </c>
      <c r="E48" s="102"/>
    </row>
    <row r="49" spans="1:5" ht="12.75">
      <c r="A49" s="102" t="s">
        <v>434</v>
      </c>
      <c r="B49" s="102"/>
      <c r="C49" s="102">
        <v>100</v>
      </c>
      <c r="D49" s="102">
        <v>10</v>
      </c>
      <c r="E49" s="102"/>
    </row>
    <row r="50" spans="1:5" ht="15" customHeight="1">
      <c r="A50" s="102" t="s">
        <v>435</v>
      </c>
      <c r="B50" s="102"/>
      <c r="C50" s="102">
        <v>250</v>
      </c>
      <c r="D50" s="102">
        <v>25</v>
      </c>
      <c r="E50" s="102"/>
    </row>
    <row r="51" spans="1:5" ht="12.75">
      <c r="A51" s="102"/>
      <c r="B51" s="102"/>
      <c r="C51" s="102"/>
      <c r="D51" s="102"/>
      <c r="E51" s="102"/>
    </row>
    <row r="52" spans="1:5" ht="12.75">
      <c r="A52" s="101" t="s">
        <v>436</v>
      </c>
      <c r="B52" s="102"/>
      <c r="C52" s="102"/>
      <c r="D52" s="102"/>
      <c r="E52" s="102"/>
    </row>
    <row r="53" spans="1:5" ht="76.5">
      <c r="A53" s="108" t="s">
        <v>437</v>
      </c>
      <c r="B53" s="108"/>
      <c r="C53" s="108"/>
      <c r="D53" s="108"/>
      <c r="E53" s="108"/>
    </row>
    <row r="54" spans="1:5" ht="12.75">
      <c r="A54" s="102" t="s">
        <v>438</v>
      </c>
      <c r="B54" s="102"/>
      <c r="C54" s="102">
        <v>30</v>
      </c>
      <c r="D54" s="102">
        <v>3</v>
      </c>
      <c r="E54" s="102"/>
    </row>
    <row r="55" spans="1:5" ht="12.75">
      <c r="A55" s="102" t="s">
        <v>439</v>
      </c>
      <c r="B55" s="102"/>
      <c r="C55" s="102">
        <v>200</v>
      </c>
      <c r="D55" s="102">
        <v>20</v>
      </c>
      <c r="E55" s="102"/>
    </row>
    <row r="56" spans="1:5" ht="12.75">
      <c r="A56" s="102" t="s">
        <v>440</v>
      </c>
      <c r="B56" s="102"/>
      <c r="C56" s="102">
        <v>600</v>
      </c>
      <c r="D56" s="102">
        <v>60</v>
      </c>
      <c r="E56" s="102"/>
    </row>
    <row r="57" spans="1:5" ht="12.75">
      <c r="A57" s="102" t="s">
        <v>441</v>
      </c>
      <c r="B57" s="102"/>
      <c r="C57" s="102">
        <v>700</v>
      </c>
      <c r="D57" s="102">
        <v>70</v>
      </c>
      <c r="E57" s="102" t="s">
        <v>442</v>
      </c>
    </row>
    <row r="58" spans="1:5" ht="12.75">
      <c r="A58" s="102" t="s">
        <v>443</v>
      </c>
      <c r="B58" s="102"/>
      <c r="C58" s="109" t="s">
        <v>444</v>
      </c>
      <c r="D58" s="102">
        <v>125</v>
      </c>
      <c r="E58" s="102"/>
    </row>
    <row r="59" spans="1:5" ht="12.75">
      <c r="A59" s="102" t="s">
        <v>445</v>
      </c>
      <c r="B59" s="102"/>
      <c r="C59" s="109" t="s">
        <v>446</v>
      </c>
      <c r="D59" s="102">
        <v>195</v>
      </c>
      <c r="E59" s="102"/>
    </row>
    <row r="60" spans="1:5" ht="12.75">
      <c r="A60" s="102" t="s">
        <v>447</v>
      </c>
      <c r="B60" s="102"/>
      <c r="C60" s="109" t="s">
        <v>384</v>
      </c>
      <c r="D60" s="102">
        <v>200</v>
      </c>
      <c r="E60" s="102"/>
    </row>
    <row r="61" spans="1:5" ht="12.75">
      <c r="A61" s="102" t="s">
        <v>448</v>
      </c>
      <c r="B61" s="102"/>
      <c r="C61" s="109" t="s">
        <v>449</v>
      </c>
      <c r="D61" s="102">
        <v>225</v>
      </c>
      <c r="E61" s="102"/>
    </row>
    <row r="62" spans="1:5" ht="12.75">
      <c r="A62" s="102" t="s">
        <v>450</v>
      </c>
      <c r="B62" s="102"/>
      <c r="C62" s="109" t="s">
        <v>451</v>
      </c>
      <c r="D62" s="102">
        <v>340</v>
      </c>
      <c r="E62" s="102"/>
    </row>
    <row r="63" spans="1:5" ht="12.75">
      <c r="A63" s="102" t="s">
        <v>452</v>
      </c>
      <c r="B63" s="102"/>
      <c r="C63" s="109" t="s">
        <v>453</v>
      </c>
      <c r="D63" s="102">
        <v>400</v>
      </c>
      <c r="E63" s="102"/>
    </row>
    <row r="64" spans="1:5" ht="12.75">
      <c r="A64" s="102" t="s">
        <v>454</v>
      </c>
      <c r="B64" s="102"/>
      <c r="C64" s="109" t="s">
        <v>453</v>
      </c>
      <c r="D64" s="102">
        <v>400</v>
      </c>
      <c r="E64" s="102"/>
    </row>
    <row r="65" spans="1:5" ht="12.75">
      <c r="A65" s="102" t="s">
        <v>455</v>
      </c>
      <c r="B65" s="102"/>
      <c r="C65" s="109" t="s">
        <v>456</v>
      </c>
      <c r="D65" s="102">
        <v>460</v>
      </c>
      <c r="E65" s="102"/>
    </row>
    <row r="66" spans="1:5" ht="12.75">
      <c r="A66" s="102" t="s">
        <v>457</v>
      </c>
      <c r="B66" s="102"/>
      <c r="C66" s="109" t="s">
        <v>458</v>
      </c>
      <c r="D66" s="102">
        <v>700</v>
      </c>
      <c r="E66" s="102"/>
    </row>
    <row r="67" spans="1:5" ht="12.75">
      <c r="A67" s="102" t="s">
        <v>459</v>
      </c>
      <c r="B67" s="102"/>
      <c r="C67" s="109" t="s">
        <v>460</v>
      </c>
      <c r="D67" s="102">
        <v>850</v>
      </c>
      <c r="E67" s="102"/>
    </row>
    <row r="68" spans="1:5" ht="12.75">
      <c r="A68" s="102"/>
      <c r="B68" s="102"/>
      <c r="C68" s="102"/>
      <c r="D68" s="102"/>
      <c r="E68" s="102"/>
    </row>
    <row r="69" spans="1:5" ht="12.75">
      <c r="A69" s="101" t="s">
        <v>461</v>
      </c>
      <c r="B69" s="100"/>
      <c r="C69" s="100"/>
      <c r="D69" s="102"/>
      <c r="E69" s="102"/>
    </row>
    <row r="70" spans="1:5" ht="12.75">
      <c r="A70" s="102" t="s">
        <v>462</v>
      </c>
      <c r="B70" s="100">
        <v>0.33</v>
      </c>
      <c r="C70" s="100" t="s">
        <v>860</v>
      </c>
      <c r="D70" s="102"/>
      <c r="E70" s="102"/>
    </row>
    <row r="71" spans="1:5" ht="12.75">
      <c r="A71" s="102" t="s">
        <v>464</v>
      </c>
      <c r="B71" s="100">
        <v>0.66</v>
      </c>
      <c r="C71" s="100" t="s">
        <v>861</v>
      </c>
      <c r="D71" s="102"/>
      <c r="E71" s="102"/>
    </row>
    <row r="72" spans="1:5" ht="12.75">
      <c r="A72" s="102" t="s">
        <v>466</v>
      </c>
      <c r="B72" s="100">
        <v>1</v>
      </c>
      <c r="C72" s="100">
        <v>0.1</v>
      </c>
      <c r="D72" s="102"/>
      <c r="E72" s="102"/>
    </row>
    <row r="73" spans="1:5" ht="12.75">
      <c r="A73" s="102" t="s">
        <v>467</v>
      </c>
      <c r="B73" s="100">
        <v>6</v>
      </c>
      <c r="C73" s="100">
        <v>0.6</v>
      </c>
      <c r="D73" s="102"/>
      <c r="E73" s="102"/>
    </row>
    <row r="74" spans="1:5" ht="12.75">
      <c r="A74" s="102" t="s">
        <v>468</v>
      </c>
      <c r="B74" s="100">
        <v>12</v>
      </c>
      <c r="C74" s="100">
        <v>1.2</v>
      </c>
      <c r="D74" s="102"/>
      <c r="E74" s="102"/>
    </row>
    <row r="75" spans="1:5" ht="12.75">
      <c r="A75" s="102" t="s">
        <v>469</v>
      </c>
      <c r="B75" s="100">
        <v>100</v>
      </c>
      <c r="C75" s="100">
        <v>10</v>
      </c>
      <c r="D75" s="102"/>
      <c r="E75" s="102"/>
    </row>
    <row r="76" spans="1:5" ht="12.75">
      <c r="A76" s="102" t="s">
        <v>470</v>
      </c>
      <c r="B76" s="100" t="s">
        <v>187</v>
      </c>
      <c r="C76" s="100">
        <v>150</v>
      </c>
      <c r="D76" s="102"/>
      <c r="E76" s="102"/>
    </row>
    <row r="77" spans="1:5" ht="12.75">
      <c r="A77" s="102" t="s">
        <v>471</v>
      </c>
      <c r="B77" s="100" t="s">
        <v>472</v>
      </c>
      <c r="C77" s="100">
        <v>600</v>
      </c>
      <c r="D77" s="102"/>
      <c r="E77" s="102"/>
    </row>
    <row r="78" spans="1:5" ht="12.75">
      <c r="A78" s="102" t="s">
        <v>473</v>
      </c>
      <c r="B78" s="100" t="s">
        <v>474</v>
      </c>
      <c r="C78" s="100" t="s">
        <v>380</v>
      </c>
      <c r="D78" s="102"/>
      <c r="E78" s="102"/>
    </row>
    <row r="79" spans="1:5" ht="12.75">
      <c r="A79" s="102" t="s">
        <v>475</v>
      </c>
      <c r="B79" s="100">
        <v>5.5</v>
      </c>
      <c r="C79" s="100">
        <v>0.55</v>
      </c>
      <c r="D79" s="102"/>
      <c r="E79" s="102"/>
    </row>
    <row r="84" spans="1:2" ht="12.75">
      <c r="A84" s="71"/>
      <c r="B84" s="72"/>
    </row>
    <row r="85" spans="1:2" ht="12.75">
      <c r="A85" s="71"/>
      <c r="B85" s="72"/>
    </row>
    <row r="86" spans="2:16" ht="12.75">
      <c r="B86" s="80"/>
      <c r="C86" s="80"/>
      <c r="D86" s="80"/>
      <c r="E86" s="80"/>
      <c r="F86" s="80"/>
      <c r="G86" s="80"/>
      <c r="H86" s="80"/>
      <c r="I86" s="80"/>
      <c r="J86" s="80"/>
      <c r="K86" s="80"/>
      <c r="L86" s="80"/>
      <c r="M86" s="80"/>
      <c r="N86" s="80"/>
      <c r="O86" s="80"/>
      <c r="P86" s="80"/>
    </row>
    <row r="87" spans="2:16" ht="12.75">
      <c r="B87" s="81"/>
      <c r="C87" s="80"/>
      <c r="D87" s="80"/>
      <c r="E87" s="80"/>
      <c r="F87" s="80"/>
      <c r="G87" s="81"/>
      <c r="H87" s="80"/>
      <c r="I87" s="80"/>
      <c r="J87" s="80"/>
      <c r="K87" s="80"/>
      <c r="L87" s="80"/>
      <c r="M87" s="80"/>
      <c r="N87" s="80"/>
      <c r="O87" s="80"/>
      <c r="P87" s="80"/>
    </row>
    <row r="88" spans="2:16" ht="12.75">
      <c r="B88" s="80"/>
      <c r="C88" s="80"/>
      <c r="D88" s="80"/>
      <c r="E88" s="80"/>
      <c r="F88" s="80"/>
      <c r="G88" s="80"/>
      <c r="H88" s="80"/>
      <c r="I88" s="80"/>
      <c r="J88" s="80"/>
      <c r="K88" s="80"/>
      <c r="L88" s="80"/>
      <c r="M88" s="80"/>
      <c r="N88" s="80"/>
      <c r="O88" s="80"/>
      <c r="P88" s="80"/>
    </row>
    <row r="89" spans="2:16" ht="12.75">
      <c r="B89" s="80"/>
      <c r="C89" s="80"/>
      <c r="D89" s="80"/>
      <c r="E89" s="80"/>
      <c r="F89" s="80"/>
      <c r="G89" s="80"/>
      <c r="H89" s="80"/>
      <c r="I89" s="80"/>
      <c r="J89" s="80"/>
      <c r="K89" s="80"/>
      <c r="L89" s="80"/>
      <c r="M89" s="80"/>
      <c r="N89" s="80"/>
      <c r="O89" s="80"/>
      <c r="P89" s="80"/>
    </row>
    <row r="90" spans="2:16" ht="12.75">
      <c r="B90" s="80"/>
      <c r="C90" s="80"/>
      <c r="D90" s="80"/>
      <c r="E90" s="80"/>
      <c r="F90" s="80"/>
      <c r="G90" s="80"/>
      <c r="H90" s="80"/>
      <c r="I90" s="80"/>
      <c r="J90" s="80"/>
      <c r="K90" s="80"/>
      <c r="L90" s="80"/>
      <c r="M90" s="80"/>
      <c r="N90" s="80"/>
      <c r="O90" s="80"/>
      <c r="P90" s="80"/>
    </row>
    <row r="91" spans="2:16" ht="12.75">
      <c r="B91" s="80"/>
      <c r="C91" s="80"/>
      <c r="D91" s="80"/>
      <c r="E91" s="80"/>
      <c r="F91" s="80"/>
      <c r="G91" s="80"/>
      <c r="H91" s="80"/>
      <c r="I91" s="80"/>
      <c r="J91" s="80"/>
      <c r="K91" s="80"/>
      <c r="L91" s="80"/>
      <c r="M91" s="80"/>
      <c r="N91" s="80"/>
      <c r="O91" s="80"/>
      <c r="P91" s="80"/>
    </row>
    <row r="92" spans="2:16" ht="12.75">
      <c r="B92" s="80"/>
      <c r="C92" s="80"/>
      <c r="D92" s="80"/>
      <c r="E92" s="80"/>
      <c r="F92" s="80"/>
      <c r="G92" s="80"/>
      <c r="H92" s="80"/>
      <c r="I92" s="80"/>
      <c r="J92" s="80"/>
      <c r="K92" s="80"/>
      <c r="L92" s="80"/>
      <c r="M92" s="80"/>
      <c r="N92" s="80"/>
      <c r="O92" s="80"/>
      <c r="P92" s="80"/>
    </row>
    <row r="93" spans="2:16" ht="12.75">
      <c r="B93" s="80"/>
      <c r="C93" s="80"/>
      <c r="D93" s="80"/>
      <c r="E93" s="80"/>
      <c r="F93" s="80"/>
      <c r="G93" s="80"/>
      <c r="H93" s="80"/>
      <c r="I93" s="80"/>
      <c r="J93" s="80"/>
      <c r="K93" s="80"/>
      <c r="L93" s="80"/>
      <c r="M93" s="80"/>
      <c r="N93" s="80"/>
      <c r="O93" s="80"/>
      <c r="P93" s="80"/>
    </row>
    <row r="94" spans="2:16" ht="12.75">
      <c r="B94" s="80"/>
      <c r="C94" s="80"/>
      <c r="D94" s="80"/>
      <c r="E94" s="80"/>
      <c r="F94" s="80"/>
      <c r="G94" s="80"/>
      <c r="H94" s="80"/>
      <c r="I94" s="80"/>
      <c r="J94" s="80"/>
      <c r="K94" s="80"/>
      <c r="L94" s="80"/>
      <c r="M94" s="80"/>
      <c r="N94" s="80"/>
      <c r="O94" s="80"/>
      <c r="P94" s="80"/>
    </row>
    <row r="95" spans="2:16" ht="12.75">
      <c r="B95" s="80"/>
      <c r="C95" s="80"/>
      <c r="D95" s="80"/>
      <c r="E95" s="80"/>
      <c r="F95" s="80"/>
      <c r="G95" s="80"/>
      <c r="H95" s="80"/>
      <c r="I95" s="80"/>
      <c r="J95" s="80"/>
      <c r="K95" s="80"/>
      <c r="L95" s="80"/>
      <c r="M95" s="80"/>
      <c r="N95" s="80"/>
      <c r="O95" s="80"/>
      <c r="P95" s="80"/>
    </row>
    <row r="96" spans="2:16" ht="12.75">
      <c r="B96" s="80"/>
      <c r="C96" s="80"/>
      <c r="D96" s="80"/>
      <c r="E96" s="80"/>
      <c r="F96" s="80"/>
      <c r="G96" s="80"/>
      <c r="H96" s="80"/>
      <c r="I96" s="80"/>
      <c r="J96" s="80"/>
      <c r="K96" s="80"/>
      <c r="L96" s="80"/>
      <c r="M96" s="80"/>
      <c r="N96" s="80"/>
      <c r="O96" s="80"/>
      <c r="P96" s="80"/>
    </row>
    <row r="97" spans="2:16" ht="12.75">
      <c r="B97" s="80"/>
      <c r="C97" s="80"/>
      <c r="D97" s="80"/>
      <c r="E97" s="80"/>
      <c r="F97" s="80"/>
      <c r="G97" s="80"/>
      <c r="H97" s="80"/>
      <c r="I97" s="80"/>
      <c r="J97" s="80"/>
      <c r="K97" s="80"/>
      <c r="L97" s="80"/>
      <c r="M97" s="80"/>
      <c r="N97" s="80"/>
      <c r="O97" s="80"/>
      <c r="P97" s="80"/>
    </row>
    <row r="98" spans="2:16" ht="12.75">
      <c r="B98" s="80"/>
      <c r="C98" s="80"/>
      <c r="D98" s="80"/>
      <c r="E98" s="80"/>
      <c r="F98" s="80"/>
      <c r="G98" s="80"/>
      <c r="H98" s="80"/>
      <c r="I98" s="80"/>
      <c r="J98" s="80"/>
      <c r="K98" s="80"/>
      <c r="L98" s="80"/>
      <c r="M98" s="80"/>
      <c r="N98" s="80"/>
      <c r="O98" s="80"/>
      <c r="P98" s="80"/>
    </row>
    <row r="99" spans="2:16" ht="12.75">
      <c r="B99" s="80"/>
      <c r="C99" s="80"/>
      <c r="D99" s="80"/>
      <c r="E99" s="80"/>
      <c r="F99" s="80"/>
      <c r="G99" s="80"/>
      <c r="H99" s="80"/>
      <c r="I99" s="80"/>
      <c r="J99" s="80"/>
      <c r="K99" s="80"/>
      <c r="L99" s="80"/>
      <c r="M99" s="80"/>
      <c r="N99" s="80"/>
      <c r="O99" s="80"/>
      <c r="P99" s="80"/>
    </row>
    <row r="100" spans="2:16" ht="12.75">
      <c r="B100" s="80"/>
      <c r="C100" s="80"/>
      <c r="D100" s="80"/>
      <c r="E100" s="80"/>
      <c r="F100" s="80"/>
      <c r="G100" s="80"/>
      <c r="H100" s="80"/>
      <c r="I100" s="80"/>
      <c r="J100" s="80"/>
      <c r="K100" s="80"/>
      <c r="L100" s="80"/>
      <c r="M100" s="80"/>
      <c r="N100" s="80"/>
      <c r="O100" s="80"/>
      <c r="P100" s="80"/>
    </row>
    <row r="101" spans="2:16" ht="12.75">
      <c r="B101" s="82"/>
      <c r="C101" s="80"/>
      <c r="D101" s="80"/>
      <c r="E101" s="80"/>
      <c r="F101" s="80"/>
      <c r="G101" s="80"/>
      <c r="H101" s="80"/>
      <c r="I101" s="80"/>
      <c r="J101" s="80"/>
      <c r="K101" s="80"/>
      <c r="L101" s="80"/>
      <c r="M101" s="80"/>
      <c r="N101" s="80"/>
      <c r="O101" s="80"/>
      <c r="P101" s="80"/>
    </row>
    <row r="102" spans="2:16" ht="12.75">
      <c r="B102" s="80"/>
      <c r="C102" s="80"/>
      <c r="D102" s="80"/>
      <c r="E102" s="80"/>
      <c r="F102" s="80"/>
      <c r="G102" s="80"/>
      <c r="H102" s="80"/>
      <c r="I102" s="80"/>
      <c r="J102" s="80"/>
      <c r="K102" s="80"/>
      <c r="L102" s="80"/>
      <c r="M102" s="80"/>
      <c r="N102" s="80"/>
      <c r="O102" s="80"/>
      <c r="P102" s="80"/>
    </row>
    <row r="103" spans="2:16" ht="12.75">
      <c r="B103" s="80"/>
      <c r="C103" s="80"/>
      <c r="D103" s="80"/>
      <c r="E103" s="80"/>
      <c r="F103" s="80"/>
      <c r="G103" s="80"/>
      <c r="H103" s="80"/>
      <c r="I103" s="80"/>
      <c r="J103" s="80"/>
      <c r="K103" s="80"/>
      <c r="L103" s="80"/>
      <c r="M103" s="80"/>
      <c r="N103" s="80"/>
      <c r="O103" s="80"/>
      <c r="P103" s="80"/>
    </row>
    <row r="104" spans="2:16" ht="12.75">
      <c r="B104" s="80"/>
      <c r="C104" s="80"/>
      <c r="D104" s="80"/>
      <c r="E104" s="80"/>
      <c r="F104" s="80"/>
      <c r="G104" s="80"/>
      <c r="H104" s="80"/>
      <c r="I104" s="80"/>
      <c r="J104" s="80"/>
      <c r="K104" s="80"/>
      <c r="L104" s="80"/>
      <c r="M104" s="80"/>
      <c r="N104" s="80"/>
      <c r="O104" s="80"/>
      <c r="P104" s="80"/>
    </row>
    <row r="105" spans="2:16" ht="12.75">
      <c r="B105" s="82"/>
      <c r="C105" s="80"/>
      <c r="D105" s="80"/>
      <c r="E105" s="80"/>
      <c r="F105" s="80"/>
      <c r="G105" s="80"/>
      <c r="H105" s="80"/>
      <c r="I105" s="80"/>
      <c r="J105" s="80"/>
      <c r="K105" s="80"/>
      <c r="L105" s="80"/>
      <c r="M105" s="80"/>
      <c r="N105" s="80"/>
      <c r="O105" s="80"/>
      <c r="P105" s="80"/>
    </row>
    <row r="106" spans="2:16" ht="12.75">
      <c r="B106" s="80"/>
      <c r="C106" s="80"/>
      <c r="D106" s="80"/>
      <c r="E106" s="80"/>
      <c r="F106" s="80"/>
      <c r="G106" s="80"/>
      <c r="H106" s="80"/>
      <c r="I106" s="80"/>
      <c r="J106" s="80"/>
      <c r="K106" s="80"/>
      <c r="L106" s="80"/>
      <c r="M106" s="80"/>
      <c r="N106" s="80"/>
      <c r="O106" s="80"/>
      <c r="P106" s="80"/>
    </row>
    <row r="107" spans="2:16" ht="12.75">
      <c r="B107" s="80"/>
      <c r="C107" s="80"/>
      <c r="D107" s="80"/>
      <c r="E107" s="80"/>
      <c r="F107" s="80"/>
      <c r="G107" s="80"/>
      <c r="H107" s="80"/>
      <c r="I107" s="80"/>
      <c r="J107" s="80"/>
      <c r="K107" s="80"/>
      <c r="L107" s="80"/>
      <c r="M107" s="80"/>
      <c r="N107" s="80"/>
      <c r="O107" s="80"/>
      <c r="P107" s="80"/>
    </row>
    <row r="108" spans="2:16" ht="12.75">
      <c r="B108" s="80"/>
      <c r="C108" s="80"/>
      <c r="D108" s="80"/>
      <c r="E108" s="80"/>
      <c r="F108" s="80"/>
      <c r="G108" s="80"/>
      <c r="H108" s="80"/>
      <c r="I108" s="80"/>
      <c r="J108" s="80"/>
      <c r="K108" s="80"/>
      <c r="L108" s="80"/>
      <c r="M108" s="80"/>
      <c r="N108" s="80"/>
      <c r="O108" s="80"/>
      <c r="P108" s="80"/>
    </row>
    <row r="109" spans="2:16" ht="12.75">
      <c r="B109" s="82"/>
      <c r="C109" s="80"/>
      <c r="D109" s="80"/>
      <c r="E109" s="80"/>
      <c r="F109" s="80"/>
      <c r="G109" s="80"/>
      <c r="H109" s="80"/>
      <c r="I109" s="80"/>
      <c r="J109" s="80"/>
      <c r="K109" s="80"/>
      <c r="L109" s="80"/>
      <c r="M109" s="80"/>
      <c r="N109" s="80"/>
      <c r="O109" s="80"/>
      <c r="P109" s="80"/>
    </row>
    <row r="110" spans="2:16" ht="12.75">
      <c r="B110" s="80"/>
      <c r="C110" s="80"/>
      <c r="D110" s="80"/>
      <c r="E110" s="80"/>
      <c r="F110" s="80"/>
      <c r="G110" s="80"/>
      <c r="H110" s="80"/>
      <c r="I110" s="80"/>
      <c r="J110" s="80"/>
      <c r="K110" s="80"/>
      <c r="L110" s="80"/>
      <c r="M110" s="80"/>
      <c r="N110" s="80"/>
      <c r="O110" s="80"/>
      <c r="P110" s="80"/>
    </row>
    <row r="111" spans="2:16" ht="12.75">
      <c r="B111" s="80"/>
      <c r="C111" s="80"/>
      <c r="D111" s="80"/>
      <c r="E111" s="80"/>
      <c r="F111" s="80"/>
      <c r="G111" s="80"/>
      <c r="H111" s="80"/>
      <c r="I111" s="80"/>
      <c r="J111" s="80"/>
      <c r="K111" s="80"/>
      <c r="L111" s="80"/>
      <c r="M111" s="80"/>
      <c r="N111" s="80"/>
      <c r="O111" s="80"/>
      <c r="P111" s="80"/>
    </row>
    <row r="112" spans="2:16" ht="12.75">
      <c r="B112" s="80"/>
      <c r="C112" s="80"/>
      <c r="D112" s="80"/>
      <c r="E112" s="80"/>
      <c r="F112" s="80"/>
      <c r="G112" s="80"/>
      <c r="H112" s="80"/>
      <c r="I112" s="80"/>
      <c r="J112" s="80"/>
      <c r="K112" s="80"/>
      <c r="L112" s="80"/>
      <c r="M112" s="80"/>
      <c r="N112" s="80"/>
      <c r="O112" s="80"/>
      <c r="P112" s="80"/>
    </row>
    <row r="113" spans="2:16" ht="12.75">
      <c r="B113" s="82"/>
      <c r="C113" s="80"/>
      <c r="D113" s="80"/>
      <c r="E113" s="80"/>
      <c r="F113" s="80"/>
      <c r="G113" s="80"/>
      <c r="H113" s="80"/>
      <c r="I113" s="80"/>
      <c r="J113" s="80"/>
      <c r="K113" s="80"/>
      <c r="L113" s="80"/>
      <c r="M113" s="80"/>
      <c r="N113" s="80"/>
      <c r="O113" s="80"/>
      <c r="P113" s="80"/>
    </row>
    <row r="114" spans="2:16" ht="12.75">
      <c r="B114" s="80"/>
      <c r="C114" s="80"/>
      <c r="D114" s="80"/>
      <c r="E114" s="80"/>
      <c r="F114" s="80"/>
      <c r="G114" s="80"/>
      <c r="H114" s="80"/>
      <c r="I114" s="80"/>
      <c r="J114" s="80"/>
      <c r="K114" s="80"/>
      <c r="L114" s="80"/>
      <c r="M114" s="80"/>
      <c r="N114" s="80"/>
      <c r="O114" s="80"/>
      <c r="P114" s="80"/>
    </row>
    <row r="115" spans="2:16" ht="12.75">
      <c r="B115" s="80"/>
      <c r="C115" s="80"/>
      <c r="D115" s="80"/>
      <c r="E115" s="80"/>
      <c r="F115" s="80"/>
      <c r="G115" s="80"/>
      <c r="H115" s="80"/>
      <c r="I115" s="80"/>
      <c r="J115" s="80"/>
      <c r="K115" s="80"/>
      <c r="L115" s="80"/>
      <c r="M115" s="80"/>
      <c r="N115" s="80"/>
      <c r="O115" s="80"/>
      <c r="P115" s="80"/>
    </row>
    <row r="116" spans="2:16" ht="12.75">
      <c r="B116" s="80"/>
      <c r="C116" s="80"/>
      <c r="D116" s="80"/>
      <c r="E116" s="80"/>
      <c r="F116" s="80"/>
      <c r="G116" s="80"/>
      <c r="H116" s="80"/>
      <c r="I116" s="80"/>
      <c r="J116" s="80"/>
      <c r="K116" s="80"/>
      <c r="L116" s="80"/>
      <c r="M116" s="80"/>
      <c r="N116" s="80"/>
      <c r="O116" s="80"/>
      <c r="P116" s="80"/>
    </row>
    <row r="117" spans="2:16" ht="12.75">
      <c r="B117" s="80"/>
      <c r="C117" s="80"/>
      <c r="D117" s="80"/>
      <c r="E117" s="80"/>
      <c r="F117" s="80"/>
      <c r="G117" s="80"/>
      <c r="H117" s="80"/>
      <c r="I117" s="80"/>
      <c r="J117" s="80"/>
      <c r="K117" s="80"/>
      <c r="L117" s="80"/>
      <c r="M117" s="80"/>
      <c r="N117" s="80"/>
      <c r="O117" s="80"/>
      <c r="P117" s="80"/>
    </row>
  </sheetData>
  <sheetProtection/>
  <mergeCells count="1">
    <mergeCell ref="A41:D41"/>
  </mergeCells>
  <printOptions/>
  <pageMargins left="0.7000000000000001" right="0.7000000000000001" top="0.7875" bottom="0.7875" header="0.5118055555555556" footer="0.5118055555555556"/>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F94"/>
  <sheetViews>
    <sheetView zoomScalePageLayoutView="0" workbookViewId="0" topLeftCell="A16">
      <selection activeCell="C72" sqref="C72"/>
    </sheetView>
  </sheetViews>
  <sheetFormatPr defaultColWidth="9.140625" defaultRowHeight="15"/>
  <cols>
    <col min="1" max="1" width="28.57421875" style="73" customWidth="1"/>
    <col min="2" max="2" width="12.00390625" style="73" customWidth="1"/>
    <col min="3" max="3" width="13.140625" style="73" customWidth="1"/>
    <col min="4" max="16384" width="9.140625" style="73" customWidth="1"/>
  </cols>
  <sheetData>
    <row r="1" spans="1:4" ht="12.75">
      <c r="A1" s="71" t="s">
        <v>476</v>
      </c>
      <c r="B1" s="72"/>
      <c r="C1" s="72"/>
      <c r="D1" s="72"/>
    </row>
    <row r="2" spans="1:5" ht="63.75" customHeight="1">
      <c r="A2" s="95" t="s">
        <v>477</v>
      </c>
      <c r="B2" s="96"/>
      <c r="C2" s="96"/>
      <c r="D2" s="96"/>
      <c r="E2" s="96"/>
    </row>
    <row r="4" spans="1:4" ht="12.75">
      <c r="A4" s="71" t="s">
        <v>478</v>
      </c>
      <c r="B4" s="72">
        <v>0.05</v>
      </c>
      <c r="C4" s="72" t="s">
        <v>479</v>
      </c>
      <c r="D4" s="72"/>
    </row>
    <row r="5" spans="1:4" ht="12.75">
      <c r="A5" s="71" t="s">
        <v>480</v>
      </c>
      <c r="B5" s="72">
        <v>0.1</v>
      </c>
      <c r="C5" s="72" t="s">
        <v>320</v>
      </c>
      <c r="D5" s="72"/>
    </row>
    <row r="6" spans="1:4" ht="12.75">
      <c r="A6" s="71" t="s">
        <v>481</v>
      </c>
      <c r="B6" s="72">
        <v>0.3</v>
      </c>
      <c r="C6" s="72" t="s">
        <v>103</v>
      </c>
      <c r="D6" s="72"/>
    </row>
    <row r="7" spans="1:4" ht="12.75">
      <c r="A7" s="71" t="s">
        <v>482</v>
      </c>
      <c r="B7" s="72">
        <v>1</v>
      </c>
      <c r="C7" s="72">
        <v>0.1</v>
      </c>
      <c r="D7" s="72"/>
    </row>
    <row r="8" spans="1:4" ht="12.75">
      <c r="A8" s="71" t="s">
        <v>483</v>
      </c>
      <c r="B8" s="72">
        <v>3</v>
      </c>
      <c r="C8" s="72">
        <v>0.3</v>
      </c>
      <c r="D8" s="72"/>
    </row>
    <row r="9" spans="1:4" ht="12.75">
      <c r="A9" s="71" t="s">
        <v>484</v>
      </c>
      <c r="B9" s="72">
        <v>7</v>
      </c>
      <c r="C9" s="72">
        <v>0.7</v>
      </c>
      <c r="D9" s="72"/>
    </row>
    <row r="10" spans="1:4" ht="12.75">
      <c r="A10" s="71" t="s">
        <v>485</v>
      </c>
      <c r="B10" s="72">
        <v>0.15</v>
      </c>
      <c r="C10" s="72" t="s">
        <v>486</v>
      </c>
      <c r="D10" s="72"/>
    </row>
    <row r="11" spans="1:4" ht="12.75">
      <c r="A11" s="71" t="s">
        <v>487</v>
      </c>
      <c r="B11" s="72">
        <v>0.35</v>
      </c>
      <c r="C11" s="72" t="s">
        <v>488</v>
      </c>
      <c r="D11" s="72"/>
    </row>
    <row r="12" spans="1:4" ht="12.75">
      <c r="A12" s="71" t="s">
        <v>489</v>
      </c>
      <c r="B12" s="72">
        <v>0.4</v>
      </c>
      <c r="C12" s="72" t="s">
        <v>34</v>
      </c>
      <c r="D12" s="72" t="s">
        <v>83</v>
      </c>
    </row>
    <row r="13" spans="1:4" ht="12.75">
      <c r="A13" s="71" t="s">
        <v>490</v>
      </c>
      <c r="B13" s="72">
        <v>2</v>
      </c>
      <c r="C13" s="72">
        <v>0.2</v>
      </c>
      <c r="D13" s="72" t="s">
        <v>83</v>
      </c>
    </row>
    <row r="14" ht="12.75">
      <c r="A14" s="73" t="s">
        <v>655</v>
      </c>
    </row>
    <row r="16" spans="1:4" ht="12.75">
      <c r="A16" s="71" t="s">
        <v>491</v>
      </c>
      <c r="B16" s="72"/>
      <c r="C16" s="72"/>
      <c r="D16" s="72"/>
    </row>
    <row r="17" spans="1:5" ht="56.25" customHeight="1">
      <c r="A17" s="97" t="s">
        <v>492</v>
      </c>
      <c r="B17" s="96"/>
      <c r="C17" s="96"/>
      <c r="D17" s="96"/>
      <c r="E17" s="96"/>
    </row>
    <row r="18" ht="12.75">
      <c r="D18" s="72"/>
    </row>
    <row r="19" spans="1:4" ht="12.75">
      <c r="A19" s="71" t="s">
        <v>493</v>
      </c>
      <c r="B19" s="72">
        <v>0.2</v>
      </c>
      <c r="C19" s="72" t="s">
        <v>36</v>
      </c>
      <c r="D19" s="72"/>
    </row>
    <row r="20" spans="1:4" ht="12.75">
      <c r="A20" s="71" t="s">
        <v>494</v>
      </c>
      <c r="B20" s="72">
        <v>0.33</v>
      </c>
      <c r="C20" s="72" t="s">
        <v>463</v>
      </c>
      <c r="D20" s="72"/>
    </row>
    <row r="21" spans="1:5" ht="12.75">
      <c r="A21" s="71" t="s">
        <v>495</v>
      </c>
      <c r="B21" s="72" t="s">
        <v>496</v>
      </c>
      <c r="C21" s="72" t="s">
        <v>497</v>
      </c>
      <c r="D21" s="72" t="s">
        <v>650</v>
      </c>
      <c r="E21" s="72" t="s">
        <v>130</v>
      </c>
    </row>
    <row r="22" spans="1:4" ht="12.75">
      <c r="A22" s="71" t="s">
        <v>498</v>
      </c>
      <c r="B22" s="72">
        <v>0.8</v>
      </c>
      <c r="C22" s="72" t="s">
        <v>300</v>
      </c>
      <c r="D22" s="72"/>
    </row>
    <row r="23" spans="1:4" ht="12.75">
      <c r="A23" s="71" t="s">
        <v>499</v>
      </c>
      <c r="B23" s="72">
        <v>2.5</v>
      </c>
      <c r="C23" s="72">
        <v>0.25</v>
      </c>
      <c r="D23" s="72" t="s">
        <v>216</v>
      </c>
    </row>
    <row r="24" spans="1:4" ht="12.75">
      <c r="A24" s="71" t="s">
        <v>500</v>
      </c>
      <c r="B24" s="72">
        <v>7</v>
      </c>
      <c r="C24" s="72">
        <v>0.7</v>
      </c>
      <c r="D24" s="72" t="s">
        <v>216</v>
      </c>
    </row>
    <row r="25" spans="1:4" ht="12.75">
      <c r="A25" s="71" t="s">
        <v>501</v>
      </c>
      <c r="B25" s="72">
        <v>0.3</v>
      </c>
      <c r="C25" s="72" t="s">
        <v>103</v>
      </c>
      <c r="D25" s="72" t="s">
        <v>216</v>
      </c>
    </row>
    <row r="26" spans="1:4" ht="12.75">
      <c r="A26" s="71" t="s">
        <v>502</v>
      </c>
      <c r="B26" s="72">
        <v>0.5</v>
      </c>
      <c r="C26" s="72" t="s">
        <v>3</v>
      </c>
      <c r="D26" s="72" t="s">
        <v>216</v>
      </c>
    </row>
    <row r="27" spans="1:4" ht="12.75">
      <c r="A27" s="71" t="s">
        <v>503</v>
      </c>
      <c r="B27" s="72">
        <v>16</v>
      </c>
      <c r="C27" s="72">
        <v>1.6</v>
      </c>
      <c r="D27" s="72" t="s">
        <v>216</v>
      </c>
    </row>
    <row r="28" spans="1:4" ht="12.75">
      <c r="A28" s="71" t="s">
        <v>504</v>
      </c>
      <c r="B28" s="72">
        <v>2</v>
      </c>
      <c r="C28" s="72">
        <v>0.2</v>
      </c>
      <c r="D28" s="72" t="s">
        <v>218</v>
      </c>
    </row>
    <row r="29" spans="1:4" ht="12.75">
      <c r="A29" s="71" t="s">
        <v>505</v>
      </c>
      <c r="B29" s="72">
        <v>6</v>
      </c>
      <c r="C29" s="72">
        <v>0.6</v>
      </c>
      <c r="D29" s="72" t="s">
        <v>216</v>
      </c>
    </row>
    <row r="30" spans="1:4" ht="12.75">
      <c r="A30" s="71" t="s">
        <v>506</v>
      </c>
      <c r="B30" s="72">
        <v>5</v>
      </c>
      <c r="C30" s="72">
        <v>0.5</v>
      </c>
      <c r="D30" s="72" t="s">
        <v>216</v>
      </c>
    </row>
    <row r="31" spans="1:4" ht="12.75">
      <c r="A31" s="71" t="s">
        <v>507</v>
      </c>
      <c r="B31" s="72">
        <v>12</v>
      </c>
      <c r="C31" s="72">
        <v>1.2</v>
      </c>
      <c r="D31" s="72" t="s">
        <v>216</v>
      </c>
    </row>
    <row r="32" spans="1:4" ht="12.75">
      <c r="A32" s="71" t="s">
        <v>652</v>
      </c>
      <c r="B32" s="72">
        <v>2.5</v>
      </c>
      <c r="C32" s="72">
        <v>0.25</v>
      </c>
      <c r="D32" s="72" t="s">
        <v>548</v>
      </c>
    </row>
    <row r="33" spans="1:4" ht="12.75">
      <c r="A33" s="71" t="s">
        <v>508</v>
      </c>
      <c r="B33" s="72">
        <v>13</v>
      </c>
      <c r="C33" s="72">
        <v>1.3</v>
      </c>
      <c r="D33" s="72" t="s">
        <v>509</v>
      </c>
    </row>
    <row r="34" spans="1:4" ht="12.75">
      <c r="A34" s="71" t="s">
        <v>510</v>
      </c>
      <c r="B34" s="72">
        <v>20</v>
      </c>
      <c r="C34" s="72">
        <v>2</v>
      </c>
      <c r="D34" s="72" t="s">
        <v>509</v>
      </c>
    </row>
    <row r="35" spans="1:4" ht="12.75">
      <c r="A35" s="71" t="s">
        <v>567</v>
      </c>
      <c r="B35" s="76">
        <v>2.9</v>
      </c>
      <c r="C35" s="76" t="s">
        <v>568</v>
      </c>
      <c r="D35" s="76" t="s">
        <v>569</v>
      </c>
    </row>
    <row r="36" spans="1:5" ht="12.75">
      <c r="A36" s="71" t="s">
        <v>536</v>
      </c>
      <c r="B36" s="76">
        <v>0.5</v>
      </c>
      <c r="C36" s="76" t="s">
        <v>320</v>
      </c>
      <c r="D36" s="76" t="s">
        <v>218</v>
      </c>
      <c r="E36" s="76"/>
    </row>
    <row r="37" spans="1:6" ht="12.75">
      <c r="A37" s="77"/>
      <c r="B37" s="77"/>
      <c r="C37" s="77"/>
      <c r="D37" s="77"/>
      <c r="E37" s="77"/>
      <c r="F37" s="71"/>
    </row>
    <row r="38" spans="1:4" ht="12.75">
      <c r="A38" s="71" t="s">
        <v>538</v>
      </c>
      <c r="B38" s="76">
        <v>1.5</v>
      </c>
      <c r="C38" s="76" t="s">
        <v>539</v>
      </c>
      <c r="D38" s="76" t="s">
        <v>216</v>
      </c>
    </row>
    <row r="39" spans="1:4" ht="12.75">
      <c r="A39" s="71" t="s">
        <v>545</v>
      </c>
      <c r="B39" s="76">
        <v>1.9</v>
      </c>
      <c r="C39" s="76" t="s">
        <v>546</v>
      </c>
      <c r="D39" s="76" t="s">
        <v>216</v>
      </c>
    </row>
    <row r="40" spans="1:4" ht="12.75">
      <c r="A40" s="71" t="s">
        <v>556</v>
      </c>
      <c r="B40" s="76">
        <v>1.8</v>
      </c>
      <c r="C40" s="76" t="s">
        <v>557</v>
      </c>
      <c r="D40" s="76" t="s">
        <v>216</v>
      </c>
    </row>
    <row r="41" spans="1:5" ht="12.75">
      <c r="A41" s="71" t="s">
        <v>651</v>
      </c>
      <c r="B41" s="72">
        <v>0.05</v>
      </c>
      <c r="C41" s="72" t="s">
        <v>479</v>
      </c>
      <c r="D41" s="76" t="s">
        <v>216</v>
      </c>
      <c r="E41" s="73" t="s">
        <v>826</v>
      </c>
    </row>
    <row r="42" spans="1:4" ht="12.75">
      <c r="A42" s="71" t="s">
        <v>580</v>
      </c>
      <c r="B42" s="76">
        <v>0.04</v>
      </c>
      <c r="C42" s="76" t="s">
        <v>550</v>
      </c>
      <c r="D42" s="76" t="s">
        <v>216</v>
      </c>
    </row>
    <row r="43" spans="1:5" ht="12.75">
      <c r="A43" s="71" t="s">
        <v>549</v>
      </c>
      <c r="B43" s="76">
        <v>0.04</v>
      </c>
      <c r="C43" s="76" t="s">
        <v>550</v>
      </c>
      <c r="D43" s="76" t="s">
        <v>216</v>
      </c>
      <c r="E43" s="73" t="s">
        <v>826</v>
      </c>
    </row>
    <row r="44" spans="1:5" ht="12.75">
      <c r="A44" s="71" t="s">
        <v>547</v>
      </c>
      <c r="B44" s="76">
        <v>0.05</v>
      </c>
      <c r="C44" s="76" t="s">
        <v>479</v>
      </c>
      <c r="D44" s="76" t="s">
        <v>216</v>
      </c>
      <c r="E44" s="73" t="s">
        <v>826</v>
      </c>
    </row>
    <row r="45" spans="1:5" ht="12.75">
      <c r="A45" s="71" t="s">
        <v>558</v>
      </c>
      <c r="B45" s="76">
        <v>0.04</v>
      </c>
      <c r="C45" s="76" t="s">
        <v>550</v>
      </c>
      <c r="D45" s="76" t="s">
        <v>216</v>
      </c>
      <c r="E45" s="73" t="s">
        <v>826</v>
      </c>
    </row>
    <row r="46" spans="1:4" ht="12.75">
      <c r="A46" s="71" t="s">
        <v>564</v>
      </c>
      <c r="B46" s="76">
        <v>0.02</v>
      </c>
      <c r="C46" s="76" t="s">
        <v>550</v>
      </c>
      <c r="D46" s="76" t="s">
        <v>216</v>
      </c>
    </row>
    <row r="47" spans="1:4" ht="12.75">
      <c r="A47" s="71" t="s">
        <v>563</v>
      </c>
      <c r="B47" s="76">
        <v>0.05</v>
      </c>
      <c r="C47" s="76" t="s">
        <v>479</v>
      </c>
      <c r="D47" s="76" t="s">
        <v>216</v>
      </c>
    </row>
    <row r="48" spans="1:4" ht="12.75">
      <c r="A48" s="71" t="s">
        <v>565</v>
      </c>
      <c r="B48" s="76">
        <v>0.2</v>
      </c>
      <c r="C48" s="76" t="s">
        <v>123</v>
      </c>
      <c r="D48" s="76" t="s">
        <v>216</v>
      </c>
    </row>
    <row r="49" spans="1:4" ht="12.75">
      <c r="A49" s="71" t="s">
        <v>572</v>
      </c>
      <c r="B49" s="76">
        <v>0.07</v>
      </c>
      <c r="C49" s="76" t="s">
        <v>123</v>
      </c>
      <c r="D49" s="76" t="s">
        <v>216</v>
      </c>
    </row>
    <row r="50" spans="1:3" ht="12.75">
      <c r="A50" s="71" t="s">
        <v>535</v>
      </c>
      <c r="B50" s="72">
        <v>12</v>
      </c>
      <c r="C50" s="72">
        <v>1.2</v>
      </c>
    </row>
    <row r="51" spans="1:4" ht="12.75">
      <c r="A51" s="71" t="s">
        <v>559</v>
      </c>
      <c r="B51" s="76">
        <v>0.8</v>
      </c>
      <c r="C51" s="76" t="s">
        <v>300</v>
      </c>
      <c r="D51" s="76" t="s">
        <v>216</v>
      </c>
    </row>
    <row r="52" spans="1:4" ht="12.75">
      <c r="A52" s="71" t="s">
        <v>560</v>
      </c>
      <c r="B52" s="76">
        <v>0.1</v>
      </c>
      <c r="C52" s="76" t="s">
        <v>320</v>
      </c>
      <c r="D52" s="76" t="s">
        <v>548</v>
      </c>
    </row>
    <row r="53" spans="1:4" ht="12.75">
      <c r="A53" s="71" t="s">
        <v>561</v>
      </c>
      <c r="B53" s="76">
        <v>0.4</v>
      </c>
      <c r="C53" s="76" t="s">
        <v>123</v>
      </c>
      <c r="D53" s="76" t="s">
        <v>216</v>
      </c>
    </row>
    <row r="54" spans="1:4" ht="12.75">
      <c r="A54" s="71" t="s">
        <v>562</v>
      </c>
      <c r="B54" s="76">
        <v>0.35</v>
      </c>
      <c r="C54" s="76" t="s">
        <v>488</v>
      </c>
      <c r="D54" s="76" t="s">
        <v>216</v>
      </c>
    </row>
    <row r="55" spans="1:4" ht="12.75">
      <c r="A55" s="71" t="s">
        <v>566</v>
      </c>
      <c r="B55" s="76">
        <v>1</v>
      </c>
      <c r="C55" s="76" t="s">
        <v>322</v>
      </c>
      <c r="D55" s="76" t="s">
        <v>216</v>
      </c>
    </row>
    <row r="56" spans="1:4" ht="12.75">
      <c r="A56" s="71" t="s">
        <v>573</v>
      </c>
      <c r="B56" s="76">
        <v>0.5</v>
      </c>
      <c r="C56" s="76" t="s">
        <v>537</v>
      </c>
      <c r="D56" s="76" t="s">
        <v>216</v>
      </c>
    </row>
    <row r="57" spans="1:4" ht="12.75">
      <c r="A57" s="71" t="s">
        <v>574</v>
      </c>
      <c r="B57" s="76">
        <v>6</v>
      </c>
      <c r="C57" s="76" t="s">
        <v>575</v>
      </c>
      <c r="D57" s="76" t="s">
        <v>216</v>
      </c>
    </row>
    <row r="58" spans="1:4" ht="12.75">
      <c r="A58" s="71" t="s">
        <v>511</v>
      </c>
      <c r="B58" s="72" t="s">
        <v>123</v>
      </c>
      <c r="C58" s="72">
        <v>2.5</v>
      </c>
      <c r="D58" s="72" t="s">
        <v>216</v>
      </c>
    </row>
    <row r="59" spans="1:4" ht="12.75">
      <c r="A59" s="71" t="s">
        <v>543</v>
      </c>
      <c r="B59" s="76">
        <v>0.43</v>
      </c>
      <c r="C59" s="76" t="s">
        <v>544</v>
      </c>
      <c r="D59" s="76" t="s">
        <v>216</v>
      </c>
    </row>
    <row r="60" spans="1:4" ht="12.75">
      <c r="A60" s="71" t="s">
        <v>570</v>
      </c>
      <c r="B60" s="76">
        <v>0.38</v>
      </c>
      <c r="C60" s="76" t="s">
        <v>571</v>
      </c>
      <c r="D60" s="76" t="s">
        <v>216</v>
      </c>
    </row>
    <row r="61" spans="1:4" ht="12.75">
      <c r="A61" s="71" t="s">
        <v>576</v>
      </c>
      <c r="B61" s="76">
        <v>4</v>
      </c>
      <c r="C61" s="76" t="s">
        <v>577</v>
      </c>
      <c r="D61" s="76" t="s">
        <v>216</v>
      </c>
    </row>
    <row r="62" spans="1:4" ht="12.75">
      <c r="A62" s="71" t="s">
        <v>578</v>
      </c>
      <c r="B62" s="76">
        <v>0.4</v>
      </c>
      <c r="C62" s="76" t="s">
        <v>34</v>
      </c>
      <c r="D62" s="76" t="s">
        <v>216</v>
      </c>
    </row>
    <row r="63" spans="1:4" ht="12.75">
      <c r="A63" s="71" t="s">
        <v>579</v>
      </c>
      <c r="B63" s="76">
        <v>1.5</v>
      </c>
      <c r="C63" s="76" t="s">
        <v>539</v>
      </c>
      <c r="D63" s="76" t="s">
        <v>216</v>
      </c>
    </row>
    <row r="64" spans="1:5" ht="12.75">
      <c r="A64" s="71" t="s">
        <v>540</v>
      </c>
      <c r="B64" s="76" t="s">
        <v>541</v>
      </c>
      <c r="C64" s="72"/>
      <c r="D64" s="76" t="s">
        <v>542</v>
      </c>
      <c r="E64" s="71" t="s">
        <v>130</v>
      </c>
    </row>
    <row r="65" spans="1:5" ht="12.75">
      <c r="A65" s="71" t="s">
        <v>551</v>
      </c>
      <c r="B65" s="76">
        <v>1</v>
      </c>
      <c r="C65" s="76" t="s">
        <v>123</v>
      </c>
      <c r="D65" s="76" t="s">
        <v>552</v>
      </c>
      <c r="E65" s="76" t="s">
        <v>130</v>
      </c>
    </row>
    <row r="66" spans="1:5" ht="12.75">
      <c r="A66" s="71" t="s">
        <v>553</v>
      </c>
      <c r="B66" s="76" t="s">
        <v>554</v>
      </c>
      <c r="C66" s="76" t="s">
        <v>123</v>
      </c>
      <c r="D66" s="76" t="s">
        <v>555</v>
      </c>
      <c r="E66" s="76" t="s">
        <v>130</v>
      </c>
    </row>
    <row r="67" spans="1:4" ht="12.75">
      <c r="A67" s="71" t="s">
        <v>653</v>
      </c>
      <c r="B67" s="76" t="s">
        <v>123</v>
      </c>
      <c r="C67" s="72"/>
      <c r="D67" s="76" t="s">
        <v>216</v>
      </c>
    </row>
    <row r="68" spans="1:4" ht="12.75">
      <c r="A68" s="71" t="s">
        <v>654</v>
      </c>
      <c r="B68" s="76" t="s">
        <v>123</v>
      </c>
      <c r="D68" s="76" t="s">
        <v>216</v>
      </c>
    </row>
    <row r="69" ht="12.75">
      <c r="A69" s="73" t="s">
        <v>849</v>
      </c>
    </row>
    <row r="71" spans="1:3" ht="12.75">
      <c r="A71" s="78" t="s">
        <v>512</v>
      </c>
      <c r="B71" s="72"/>
      <c r="C71" s="72"/>
    </row>
    <row r="72" spans="1:3" ht="12.75">
      <c r="A72" s="71" t="s">
        <v>513</v>
      </c>
      <c r="B72" s="72">
        <v>0.4</v>
      </c>
      <c r="C72" s="72" t="s">
        <v>34</v>
      </c>
    </row>
    <row r="73" spans="1:3" ht="12.75">
      <c r="A73" s="71" t="s">
        <v>514</v>
      </c>
      <c r="B73" s="72">
        <v>1.6</v>
      </c>
      <c r="C73" s="72">
        <v>0.16</v>
      </c>
    </row>
    <row r="74" spans="1:3" ht="12.75">
      <c r="A74" s="71" t="s">
        <v>515</v>
      </c>
      <c r="B74" s="72">
        <v>2</v>
      </c>
      <c r="C74" s="72">
        <v>0.2</v>
      </c>
    </row>
    <row r="75" spans="1:3" ht="12.75">
      <c r="A75" s="71" t="s">
        <v>516</v>
      </c>
      <c r="B75" s="72">
        <v>5</v>
      </c>
      <c r="C75" s="72">
        <v>0.5</v>
      </c>
    </row>
    <row r="76" spans="1:3" ht="12.75">
      <c r="A76" s="71" t="s">
        <v>517</v>
      </c>
      <c r="B76" s="72">
        <v>3</v>
      </c>
      <c r="C76" s="72">
        <v>0.3</v>
      </c>
    </row>
    <row r="77" spans="1:3" ht="12.75">
      <c r="A77" s="71" t="s">
        <v>518</v>
      </c>
      <c r="B77" s="72">
        <v>8</v>
      </c>
      <c r="C77" s="72">
        <v>0.8</v>
      </c>
    </row>
    <row r="78" spans="1:3" ht="12.75">
      <c r="A78" s="71" t="s">
        <v>519</v>
      </c>
      <c r="B78" s="72">
        <v>10</v>
      </c>
      <c r="C78" s="72">
        <v>1</v>
      </c>
    </row>
    <row r="79" spans="1:3" ht="12.75">
      <c r="A79" s="71" t="s">
        <v>520</v>
      </c>
      <c r="B79" s="72">
        <v>12</v>
      </c>
      <c r="C79" s="72">
        <v>1.2</v>
      </c>
    </row>
    <row r="80" spans="1:3" ht="12.75">
      <c r="A80" s="71" t="s">
        <v>521</v>
      </c>
      <c r="B80" s="72">
        <v>15</v>
      </c>
      <c r="C80" s="72">
        <v>1.5</v>
      </c>
    </row>
    <row r="81" spans="1:3" ht="12.75">
      <c r="A81" s="71" t="s">
        <v>522</v>
      </c>
      <c r="B81" s="72">
        <v>50</v>
      </c>
      <c r="C81" s="72">
        <v>5</v>
      </c>
    </row>
    <row r="82" spans="1:3" ht="12.75">
      <c r="A82" s="71" t="s">
        <v>523</v>
      </c>
      <c r="B82" s="72">
        <v>60</v>
      </c>
      <c r="C82" s="72">
        <v>6</v>
      </c>
    </row>
    <row r="83" spans="1:3" ht="12.75">
      <c r="A83" s="71" t="s">
        <v>524</v>
      </c>
      <c r="B83" s="72">
        <v>70</v>
      </c>
      <c r="C83" s="72">
        <v>7</v>
      </c>
    </row>
    <row r="84" spans="1:3" ht="12.75">
      <c r="A84" s="71" t="s">
        <v>525</v>
      </c>
      <c r="B84" s="72">
        <v>0.05</v>
      </c>
      <c r="C84" s="72" t="s">
        <v>479</v>
      </c>
    </row>
    <row r="85" spans="1:3" ht="12.75">
      <c r="A85" s="71" t="s">
        <v>526</v>
      </c>
      <c r="B85" s="72">
        <v>14</v>
      </c>
      <c r="C85" s="72">
        <v>1.4</v>
      </c>
    </row>
    <row r="86" spans="1:3" ht="12.75">
      <c r="A86" s="71" t="s">
        <v>527</v>
      </c>
      <c r="B86" s="72">
        <v>50</v>
      </c>
      <c r="C86" s="72">
        <v>5</v>
      </c>
    </row>
    <row r="87" spans="1:3" ht="12.75">
      <c r="A87" s="71" t="s">
        <v>528</v>
      </c>
      <c r="B87" s="72">
        <v>60</v>
      </c>
      <c r="C87" s="72">
        <v>6</v>
      </c>
    </row>
    <row r="88" spans="1:3" ht="12.75">
      <c r="A88" s="71" t="s">
        <v>529</v>
      </c>
      <c r="B88" s="72">
        <v>90</v>
      </c>
      <c r="C88" s="72">
        <v>9</v>
      </c>
    </row>
    <row r="89" spans="1:3" ht="12.75">
      <c r="A89" s="71" t="s">
        <v>530</v>
      </c>
      <c r="B89" s="72">
        <v>100</v>
      </c>
      <c r="C89" s="72">
        <v>10</v>
      </c>
    </row>
    <row r="90" spans="1:3" ht="12.75">
      <c r="A90" s="71" t="s">
        <v>531</v>
      </c>
      <c r="B90" s="72">
        <v>330</v>
      </c>
      <c r="C90" s="72">
        <v>33</v>
      </c>
    </row>
    <row r="91" spans="1:3" ht="12.75">
      <c r="A91" s="71" t="s">
        <v>532</v>
      </c>
      <c r="B91" s="72">
        <v>260</v>
      </c>
      <c r="C91" s="72">
        <v>26</v>
      </c>
    </row>
    <row r="92" spans="1:3" ht="12.75">
      <c r="A92" s="71" t="s">
        <v>533</v>
      </c>
      <c r="B92" s="72">
        <v>400</v>
      </c>
      <c r="C92" s="72">
        <v>40</v>
      </c>
    </row>
    <row r="93" spans="1:3" ht="12.75">
      <c r="A93" s="71" t="s">
        <v>534</v>
      </c>
      <c r="B93" s="72" t="s">
        <v>444</v>
      </c>
      <c r="C93" s="72">
        <v>125</v>
      </c>
    </row>
    <row r="94" ht="12.75">
      <c r="A94" s="73" t="s">
        <v>848</v>
      </c>
    </row>
  </sheetData>
  <sheetProtection/>
  <mergeCells count="2">
    <mergeCell ref="A17:E17"/>
    <mergeCell ref="A2:E2"/>
  </mergeCells>
  <printOptions/>
  <pageMargins left="0.7000000000000001" right="0.7000000000000001" top="0.7875" bottom="0.7875" header="0.5118055555555556" footer="0.5118055555555556"/>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Q68"/>
  <sheetViews>
    <sheetView zoomScalePageLayoutView="0" workbookViewId="0" topLeftCell="B40">
      <selection activeCell="G49" sqref="G49"/>
    </sheetView>
  </sheetViews>
  <sheetFormatPr defaultColWidth="9.140625" defaultRowHeight="15"/>
  <cols>
    <col min="1" max="1" width="32.140625" style="0" customWidth="1"/>
    <col min="4" max="4" width="9.421875" style="0" customWidth="1"/>
    <col min="7" max="7" width="10.140625" style="0" customWidth="1"/>
  </cols>
  <sheetData>
    <row r="1" spans="1:3" ht="15.75">
      <c r="A1" s="3" t="s">
        <v>461</v>
      </c>
      <c r="B1" s="2"/>
      <c r="C1" s="2"/>
    </row>
    <row r="2" spans="1:3" ht="15.75">
      <c r="A2" s="3" t="s">
        <v>462</v>
      </c>
      <c r="B2" s="2">
        <v>0.33</v>
      </c>
      <c r="C2" s="2" t="s">
        <v>463</v>
      </c>
    </row>
    <row r="3" spans="1:3" ht="15.75">
      <c r="A3" s="3" t="s">
        <v>464</v>
      </c>
      <c r="B3" s="2">
        <v>0.66</v>
      </c>
      <c r="C3" s="2" t="s">
        <v>465</v>
      </c>
    </row>
    <row r="4" spans="1:3" ht="15.75">
      <c r="A4" s="3" t="s">
        <v>466</v>
      </c>
      <c r="B4" s="2">
        <v>1</v>
      </c>
      <c r="C4" s="2">
        <v>0.1</v>
      </c>
    </row>
    <row r="5" spans="1:3" ht="15.75">
      <c r="A5" s="3" t="s">
        <v>467</v>
      </c>
      <c r="B5" s="2">
        <v>6</v>
      </c>
      <c r="C5" s="2">
        <v>0.6</v>
      </c>
    </row>
    <row r="6" spans="1:3" ht="15.75">
      <c r="A6" s="3" t="s">
        <v>468</v>
      </c>
      <c r="B6" s="2">
        <v>12</v>
      </c>
      <c r="C6" s="2">
        <v>1.2</v>
      </c>
    </row>
    <row r="7" spans="1:3" ht="15.75">
      <c r="A7" s="3" t="s">
        <v>469</v>
      </c>
      <c r="B7" s="2">
        <v>100</v>
      </c>
      <c r="C7" s="2">
        <v>10</v>
      </c>
    </row>
    <row r="8" spans="1:3" ht="15.75">
      <c r="A8" s="3" t="s">
        <v>470</v>
      </c>
      <c r="B8" s="2" t="s">
        <v>187</v>
      </c>
      <c r="C8" s="2">
        <v>150</v>
      </c>
    </row>
    <row r="9" spans="1:3" ht="15.75">
      <c r="A9" s="3" t="s">
        <v>471</v>
      </c>
      <c r="B9" s="2" t="s">
        <v>472</v>
      </c>
      <c r="C9" s="2">
        <v>600</v>
      </c>
    </row>
    <row r="10" spans="1:3" ht="15.75">
      <c r="A10" s="3" t="s">
        <v>473</v>
      </c>
      <c r="B10" s="2" t="s">
        <v>474</v>
      </c>
      <c r="C10" s="2" t="s">
        <v>380</v>
      </c>
    </row>
    <row r="11" spans="1:3" ht="15.75">
      <c r="A11" s="3" t="s">
        <v>475</v>
      </c>
      <c r="B11" s="2">
        <v>5.5</v>
      </c>
      <c r="C11" s="2">
        <v>0.55</v>
      </c>
    </row>
    <row r="12" spans="1:2" ht="15.75">
      <c r="A12" s="3"/>
      <c r="B12" s="2"/>
    </row>
    <row r="13" spans="1:2" ht="15.75">
      <c r="A13" s="3"/>
      <c r="B13" s="2"/>
    </row>
    <row r="15" ht="15.75">
      <c r="A15" s="3"/>
    </row>
    <row r="16" spans="2:8" ht="15">
      <c r="B16" s="4" t="s">
        <v>581</v>
      </c>
      <c r="F16" t="s">
        <v>130</v>
      </c>
      <c r="G16" s="4" t="s">
        <v>582</v>
      </c>
      <c r="H16" t="s">
        <v>583</v>
      </c>
    </row>
    <row r="17" spans="1:15" ht="15.75">
      <c r="A17" s="3"/>
      <c r="B17" s="7" t="s">
        <v>584</v>
      </c>
      <c r="C17" s="7" t="s">
        <v>585</v>
      </c>
      <c r="D17" s="8" t="s">
        <v>586</v>
      </c>
      <c r="E17" s="9" t="s">
        <v>587</v>
      </c>
      <c r="F17" s="10" t="s">
        <v>588</v>
      </c>
      <c r="G17" t="s">
        <v>589</v>
      </c>
      <c r="I17" t="s">
        <v>590</v>
      </c>
      <c r="L17" t="s">
        <v>591</v>
      </c>
      <c r="N17" t="s">
        <v>592</v>
      </c>
      <c r="O17" t="s">
        <v>593</v>
      </c>
    </row>
    <row r="18" spans="2:15" ht="15">
      <c r="B18" s="11">
        <v>0.15</v>
      </c>
      <c r="C18" s="11">
        <v>0.35</v>
      </c>
      <c r="D18" s="12">
        <v>9</v>
      </c>
      <c r="E18" s="13">
        <v>27</v>
      </c>
      <c r="F18" s="14">
        <v>357</v>
      </c>
      <c r="G18">
        <v>0.066</v>
      </c>
      <c r="I18">
        <v>0.5</v>
      </c>
      <c r="L18">
        <f>G18*$D$18</f>
        <v>0.5940000000000001</v>
      </c>
      <c r="N18">
        <f>P23-($P23*$C$18)</f>
        <v>206.75655000000003</v>
      </c>
      <c r="O18">
        <f>N18-L21</f>
        <v>-5.3014499999999884</v>
      </c>
    </row>
    <row r="19" spans="1:15" ht="15.75">
      <c r="A19" s="3"/>
      <c r="G19">
        <v>0.1</v>
      </c>
      <c r="I19">
        <v>1</v>
      </c>
      <c r="L19">
        <f>G19*$D$18</f>
        <v>0.9</v>
      </c>
      <c r="N19">
        <f>P24-($P24*$C$18)</f>
        <v>417.69000000000005</v>
      </c>
      <c r="O19">
        <f>N19-L22</f>
        <v>96.39000000000004</v>
      </c>
    </row>
    <row r="21" spans="1:16" ht="15.75">
      <c r="A21" s="3"/>
      <c r="K21">
        <f>L18*$E$18</f>
        <v>16.038000000000004</v>
      </c>
      <c r="L21">
        <f>L18*$F$18</f>
        <v>212.05800000000002</v>
      </c>
      <c r="M21" t="s">
        <v>594</v>
      </c>
      <c r="N21" t="s">
        <v>586</v>
      </c>
      <c r="O21" t="s">
        <v>587</v>
      </c>
      <c r="P21" t="s">
        <v>588</v>
      </c>
    </row>
    <row r="22" spans="11:12" ht="15">
      <c r="K22">
        <f>L19*$E$18</f>
        <v>24.3</v>
      </c>
      <c r="L22">
        <f>L19*$F$18</f>
        <v>321.3</v>
      </c>
    </row>
    <row r="23" spans="1:16" ht="15.75">
      <c r="A23" s="3"/>
      <c r="M23">
        <f>G18+G18*$I18</f>
        <v>0.099</v>
      </c>
      <c r="N23">
        <f>L18+L18*$I18</f>
        <v>0.8910000000000001</v>
      </c>
      <c r="O23">
        <f>K21+K21*$I18</f>
        <v>24.057000000000006</v>
      </c>
      <c r="P23">
        <f>L21+L21*$I18</f>
        <v>318.08700000000005</v>
      </c>
    </row>
    <row r="24" spans="13:16" ht="15">
      <c r="M24">
        <f>G19+G19*$I19</f>
        <v>0.2</v>
      </c>
      <c r="N24">
        <f>L19+L19*$I19</f>
        <v>1.8</v>
      </c>
      <c r="O24">
        <f>K22+K22*$I19</f>
        <v>48.6</v>
      </c>
      <c r="P24">
        <f>L22+L22*$I19</f>
        <v>642.6</v>
      </c>
    </row>
    <row r="25" spans="1:17" ht="15.75">
      <c r="A25" s="3"/>
      <c r="D25" t="s">
        <v>595</v>
      </c>
      <c r="E25" s="37" t="s">
        <v>633</v>
      </c>
      <c r="F25" s="38" t="s">
        <v>630</v>
      </c>
      <c r="G25" s="38" t="s">
        <v>631</v>
      </c>
      <c r="H25" s="38" t="s">
        <v>636</v>
      </c>
      <c r="I25" s="39" t="s">
        <v>632</v>
      </c>
      <c r="J25" s="40" t="s">
        <v>632</v>
      </c>
      <c r="K25" s="40" t="s">
        <v>634</v>
      </c>
      <c r="L25" s="40" t="s">
        <v>635</v>
      </c>
      <c r="M25" s="40" t="s">
        <v>637</v>
      </c>
      <c r="N25" s="41" t="s">
        <v>596</v>
      </c>
      <c r="O25" s="42" t="s">
        <v>597</v>
      </c>
      <c r="P25" s="43" t="s">
        <v>598</v>
      </c>
      <c r="Q25" t="s">
        <v>599</v>
      </c>
    </row>
    <row r="26" spans="2:17" ht="15">
      <c r="B26" s="15" t="s">
        <v>600</v>
      </c>
      <c r="C26" s="16"/>
      <c r="D26" s="49">
        <v>0.033</v>
      </c>
      <c r="E26" s="50">
        <v>0.055</v>
      </c>
      <c r="F26" s="51">
        <v>0.066</v>
      </c>
      <c r="G26" s="51">
        <v>0.077</v>
      </c>
      <c r="H26" s="51">
        <v>0.088</v>
      </c>
      <c r="I26" s="52">
        <v>0.09</v>
      </c>
      <c r="J26" s="51">
        <v>0.1</v>
      </c>
      <c r="K26" s="51">
        <v>0.11</v>
      </c>
      <c r="L26" s="51">
        <v>0.12</v>
      </c>
      <c r="M26" s="51">
        <v>0.13</v>
      </c>
      <c r="N26" s="44">
        <v>0.6</v>
      </c>
      <c r="O26" s="5">
        <v>0.6</v>
      </c>
      <c r="P26" s="45">
        <v>1.2</v>
      </c>
      <c r="Q26" s="69">
        <v>0.1</v>
      </c>
    </row>
    <row r="27" spans="1:17" ht="15.75">
      <c r="A27" s="3"/>
      <c r="B27" s="17" t="s">
        <v>601</v>
      </c>
      <c r="C27" s="18"/>
      <c r="D27" s="49">
        <f>D$26*$D$18</f>
        <v>0.29700000000000004</v>
      </c>
      <c r="E27" s="50">
        <f>E$26*$D$18</f>
        <v>0.495</v>
      </c>
      <c r="F27" s="51">
        <f>F$26*$D$18</f>
        <v>0.5940000000000001</v>
      </c>
      <c r="G27" s="51">
        <f>G$26*$D$18</f>
        <v>0.693</v>
      </c>
      <c r="H27" s="51">
        <f>H$26*$D$18</f>
        <v>0.7919999999999999</v>
      </c>
      <c r="I27" s="52">
        <f aca="true" t="shared" si="0" ref="I27:Q27">I$26*$D$18</f>
        <v>0.8099999999999999</v>
      </c>
      <c r="J27" s="51">
        <f t="shared" si="0"/>
        <v>0.9</v>
      </c>
      <c r="K27" s="51">
        <f t="shared" si="0"/>
        <v>0.99</v>
      </c>
      <c r="L27" s="51">
        <f t="shared" si="0"/>
        <v>1.08</v>
      </c>
      <c r="M27" s="51">
        <f t="shared" si="0"/>
        <v>1.17</v>
      </c>
      <c r="N27" s="44">
        <f t="shared" si="0"/>
        <v>5.3999999999999995</v>
      </c>
      <c r="O27" s="5">
        <f t="shared" si="0"/>
        <v>5.3999999999999995</v>
      </c>
      <c r="P27" s="45">
        <f t="shared" si="0"/>
        <v>10.799999999999999</v>
      </c>
      <c r="Q27" s="69">
        <f t="shared" si="0"/>
        <v>0.9</v>
      </c>
    </row>
    <row r="28" spans="2:17" ht="15">
      <c r="B28" s="19" t="s">
        <v>602</v>
      </c>
      <c r="C28" s="20"/>
      <c r="D28" s="49">
        <f>$E$18*D$26</f>
        <v>0.891</v>
      </c>
      <c r="E28" s="50">
        <f>$E$18*E$26</f>
        <v>1.485</v>
      </c>
      <c r="F28" s="51">
        <f>$E$18*F$26</f>
        <v>1.782</v>
      </c>
      <c r="G28" s="51">
        <f>$E$18*G$26</f>
        <v>2.079</v>
      </c>
      <c r="H28" s="51">
        <f>$E$18*H$26</f>
        <v>2.376</v>
      </c>
      <c r="I28" s="52">
        <f aca="true" t="shared" si="1" ref="I28:Q28">$E$18*I$26</f>
        <v>2.4299999999999997</v>
      </c>
      <c r="J28" s="51">
        <f t="shared" si="1"/>
        <v>2.7</v>
      </c>
      <c r="K28" s="51">
        <f t="shared" si="1"/>
        <v>2.97</v>
      </c>
      <c r="L28" s="51">
        <f t="shared" si="1"/>
        <v>3.2399999999999998</v>
      </c>
      <c r="M28" s="51">
        <f t="shared" si="1"/>
        <v>3.5100000000000002</v>
      </c>
      <c r="N28" s="44">
        <f t="shared" si="1"/>
        <v>16.2</v>
      </c>
      <c r="O28" s="5">
        <f t="shared" si="1"/>
        <v>16.2</v>
      </c>
      <c r="P28" s="45">
        <f t="shared" si="1"/>
        <v>32.4</v>
      </c>
      <c r="Q28" s="69">
        <f t="shared" si="1"/>
        <v>2.7</v>
      </c>
    </row>
    <row r="29" spans="1:17" ht="15.75">
      <c r="A29" s="3"/>
      <c r="B29" s="19" t="s">
        <v>603</v>
      </c>
      <c r="C29" s="20"/>
      <c r="D29" s="49">
        <f>$F$18*D$26</f>
        <v>11.781</v>
      </c>
      <c r="E29" s="50">
        <f>$F$18*E$26</f>
        <v>19.635</v>
      </c>
      <c r="F29" s="51">
        <f>$F$18*F$26</f>
        <v>23.562</v>
      </c>
      <c r="G29" s="51">
        <f>$F$18*G$26</f>
        <v>27.489</v>
      </c>
      <c r="H29" s="51">
        <f>$F$18*H$26</f>
        <v>31.415999999999997</v>
      </c>
      <c r="I29" s="52">
        <f aca="true" t="shared" si="2" ref="I29:Q29">$F$18*I$26</f>
        <v>32.129999999999995</v>
      </c>
      <c r="J29" s="51">
        <f t="shared" si="2"/>
        <v>35.7</v>
      </c>
      <c r="K29" s="51">
        <f t="shared" si="2"/>
        <v>39.27</v>
      </c>
      <c r="L29" s="51">
        <f t="shared" si="2"/>
        <v>42.839999999999996</v>
      </c>
      <c r="M29" s="51">
        <f t="shared" si="2"/>
        <v>46.410000000000004</v>
      </c>
      <c r="N29" s="44">
        <f t="shared" si="2"/>
        <v>214.2</v>
      </c>
      <c r="O29" s="5">
        <f t="shared" si="2"/>
        <v>214.2</v>
      </c>
      <c r="P29" s="45">
        <f t="shared" si="2"/>
        <v>428.4</v>
      </c>
      <c r="Q29" s="69">
        <f t="shared" si="2"/>
        <v>35.7</v>
      </c>
    </row>
    <row r="30" spans="1:17" ht="15">
      <c r="A30" t="s">
        <v>604</v>
      </c>
      <c r="B30" s="6" t="s">
        <v>605</v>
      </c>
      <c r="D30" s="49">
        <f>$B$18*D$26</f>
        <v>0.00495</v>
      </c>
      <c r="E30" s="50">
        <f>$B$18*E$26</f>
        <v>0.00825</v>
      </c>
      <c r="F30" s="51">
        <f>$B$18*F$26</f>
        <v>0.0099</v>
      </c>
      <c r="G30" s="51">
        <f>$B$18*G$26</f>
        <v>0.01155</v>
      </c>
      <c r="H30" s="51">
        <f>$B$18*H$26</f>
        <v>0.013199999999999998</v>
      </c>
      <c r="I30" s="52">
        <f aca="true" t="shared" si="3" ref="I30:Q30">$B$18*I$26</f>
        <v>0.0135</v>
      </c>
      <c r="J30" s="51">
        <f t="shared" si="3"/>
        <v>0.015</v>
      </c>
      <c r="K30" s="51">
        <f t="shared" si="3"/>
        <v>0.0165</v>
      </c>
      <c r="L30" s="51">
        <f t="shared" si="3"/>
        <v>0.018</v>
      </c>
      <c r="M30" s="51">
        <f t="shared" si="3"/>
        <v>0.0195</v>
      </c>
      <c r="N30" s="44">
        <f t="shared" si="3"/>
        <v>0.09</v>
      </c>
      <c r="O30" s="5">
        <f t="shared" si="3"/>
        <v>0.09</v>
      </c>
      <c r="P30" s="45">
        <f t="shared" si="3"/>
        <v>0.18</v>
      </c>
      <c r="Q30" s="69">
        <f t="shared" si="3"/>
        <v>0.015</v>
      </c>
    </row>
    <row r="31" spans="1:17" ht="15.75">
      <c r="A31" s="3" t="s">
        <v>606</v>
      </c>
      <c r="B31" s="21" t="s">
        <v>607</v>
      </c>
      <c r="C31" s="22"/>
      <c r="D31" s="49">
        <f>$B$18*D$26*$D$18</f>
        <v>0.044550000000000006</v>
      </c>
      <c r="E31" s="50">
        <f>$B$18*E$26*$D$18</f>
        <v>0.07425000000000001</v>
      </c>
      <c r="F31" s="51">
        <f>$B$18*F$26*$D$18</f>
        <v>0.08910000000000001</v>
      </c>
      <c r="G31" s="51">
        <f>$B$18*G$26*$D$18</f>
        <v>0.10395</v>
      </c>
      <c r="H31" s="51">
        <f>$B$18*H$26*$D$18</f>
        <v>0.11879999999999999</v>
      </c>
      <c r="I31" s="52">
        <f aca="true" t="shared" si="4" ref="I31:Q31">$B$18*I$26*$D$18</f>
        <v>0.1215</v>
      </c>
      <c r="J31" s="51">
        <f t="shared" si="4"/>
        <v>0.135</v>
      </c>
      <c r="K31" s="51">
        <f t="shared" si="4"/>
        <v>0.14850000000000002</v>
      </c>
      <c r="L31" s="51">
        <f t="shared" si="4"/>
        <v>0.16199999999999998</v>
      </c>
      <c r="M31" s="51">
        <f t="shared" si="4"/>
        <v>0.1755</v>
      </c>
      <c r="N31" s="44">
        <f t="shared" si="4"/>
        <v>0.8099999999999999</v>
      </c>
      <c r="O31" s="5">
        <f t="shared" si="4"/>
        <v>0.8099999999999999</v>
      </c>
      <c r="P31" s="45">
        <f t="shared" si="4"/>
        <v>1.6199999999999999</v>
      </c>
      <c r="Q31" s="69">
        <f t="shared" si="4"/>
        <v>0.135</v>
      </c>
    </row>
    <row r="32" spans="1:17" ht="15">
      <c r="A32" t="s">
        <v>608</v>
      </c>
      <c r="B32" s="23" t="s">
        <v>609</v>
      </c>
      <c r="C32" s="24"/>
      <c r="D32" s="49">
        <f>$B$18*D$26*$E$18</f>
        <v>0.13365000000000002</v>
      </c>
      <c r="E32" s="50">
        <f>$B$18*E$26*$E$18</f>
        <v>0.22275</v>
      </c>
      <c r="F32" s="51">
        <f>$B$18*F$26*$E$18</f>
        <v>0.26730000000000004</v>
      </c>
      <c r="G32" s="51">
        <f>$B$18*G$26*$E$18</f>
        <v>0.31184999999999996</v>
      </c>
      <c r="H32" s="51">
        <f>$B$18*H$26*$E$18</f>
        <v>0.35639999999999994</v>
      </c>
      <c r="I32" s="52">
        <f aca="true" t="shared" si="5" ref="I32:Q32">$B$18*I$26*$E$18</f>
        <v>0.3645</v>
      </c>
      <c r="J32" s="51">
        <f t="shared" si="5"/>
        <v>0.40499999999999997</v>
      </c>
      <c r="K32" s="51">
        <f t="shared" si="5"/>
        <v>0.4455</v>
      </c>
      <c r="L32" s="51">
        <f t="shared" si="5"/>
        <v>0.486</v>
      </c>
      <c r="M32" s="51">
        <f t="shared" si="5"/>
        <v>0.5265</v>
      </c>
      <c r="N32" s="44">
        <f t="shared" si="5"/>
        <v>2.4299999999999997</v>
      </c>
      <c r="O32" s="5">
        <f t="shared" si="5"/>
        <v>2.4299999999999997</v>
      </c>
      <c r="P32" s="45">
        <f t="shared" si="5"/>
        <v>4.859999999999999</v>
      </c>
      <c r="Q32" s="69">
        <f t="shared" si="5"/>
        <v>0.40499999999999997</v>
      </c>
    </row>
    <row r="33" spans="1:17" ht="15.75">
      <c r="A33" s="3"/>
      <c r="B33" s="25" t="s">
        <v>610</v>
      </c>
      <c r="C33" s="26"/>
      <c r="D33" s="49">
        <f>$B$18*D$26*$F$18</f>
        <v>1.7671500000000002</v>
      </c>
      <c r="E33" s="50">
        <f>$B$18*E$26*$F$18</f>
        <v>2.94525</v>
      </c>
      <c r="F33" s="51">
        <f>$B$18*F$26*$F$18</f>
        <v>3.5343000000000004</v>
      </c>
      <c r="G33" s="51">
        <f>$B$18*G$26*$F$18</f>
        <v>4.123349999999999</v>
      </c>
      <c r="H33" s="51">
        <f>$B$18*H$26*$F$18</f>
        <v>4.7124</v>
      </c>
      <c r="I33" s="52">
        <f aca="true" t="shared" si="6" ref="I33:Q33">$B$18*I$26*$F$18</f>
        <v>4.8195</v>
      </c>
      <c r="J33" s="51">
        <f t="shared" si="6"/>
        <v>5.3549999999999995</v>
      </c>
      <c r="K33" s="51">
        <f t="shared" si="6"/>
        <v>5.8905</v>
      </c>
      <c r="L33" s="51">
        <f t="shared" si="6"/>
        <v>6.425999999999999</v>
      </c>
      <c r="M33" s="51">
        <f t="shared" si="6"/>
        <v>6.9615</v>
      </c>
      <c r="N33" s="44">
        <f t="shared" si="6"/>
        <v>32.129999999999995</v>
      </c>
      <c r="O33" s="5">
        <f t="shared" si="6"/>
        <v>32.129999999999995</v>
      </c>
      <c r="P33" s="45">
        <f t="shared" si="6"/>
        <v>64.25999999999999</v>
      </c>
      <c r="Q33" s="69">
        <f t="shared" si="6"/>
        <v>5.3549999999999995</v>
      </c>
    </row>
    <row r="34" spans="2:17" ht="15">
      <c r="B34" s="6" t="s">
        <v>611</v>
      </c>
      <c r="D34" s="49"/>
      <c r="E34" s="50">
        <f>$C$18*E$38</f>
        <v>0.040425</v>
      </c>
      <c r="F34" s="51">
        <f>$C$18*F$38</f>
        <v>0.05082</v>
      </c>
      <c r="G34" s="51">
        <f>$C$18*G$38</f>
        <v>0.061985</v>
      </c>
      <c r="H34" s="51">
        <f>$C$18*H$38</f>
        <v>0.07392</v>
      </c>
      <c r="I34" s="52">
        <f aca="true" t="shared" si="7" ref="I34:Q34">$C$18*I$38</f>
        <v>0.07244999999999999</v>
      </c>
      <c r="J34" s="51">
        <f t="shared" si="7"/>
        <v>0.0875</v>
      </c>
      <c r="K34" s="51">
        <f t="shared" si="7"/>
        <v>0.10394999999999999</v>
      </c>
      <c r="L34" s="51">
        <f t="shared" si="7"/>
        <v>0.12179999999999998</v>
      </c>
      <c r="M34" s="51">
        <f t="shared" si="7"/>
        <v>0.14105</v>
      </c>
      <c r="N34" s="44">
        <f t="shared" si="7"/>
        <v>0.42</v>
      </c>
      <c r="O34" s="5">
        <f t="shared" si="7"/>
        <v>0.5249999999999999</v>
      </c>
      <c r="P34" s="45">
        <f t="shared" si="7"/>
        <v>1.2599999999999998</v>
      </c>
      <c r="Q34" s="69">
        <f t="shared" si="7"/>
        <v>0.09275</v>
      </c>
    </row>
    <row r="35" spans="2:17" ht="15">
      <c r="B35" s="27" t="s">
        <v>612</v>
      </c>
      <c r="C35" s="28"/>
      <c r="D35" s="49"/>
      <c r="E35" s="50">
        <f>$C$18*E$39</f>
        <v>0.363825</v>
      </c>
      <c r="F35" s="51">
        <f>$C$18*F$39</f>
        <v>0.45737999999999995</v>
      </c>
      <c r="G35" s="51">
        <f>$C$18*G$39</f>
        <v>0.5578649999999999</v>
      </c>
      <c r="H35" s="51">
        <f>$C$18*H$39</f>
        <v>0.66528</v>
      </c>
      <c r="I35" s="52">
        <f aca="true" t="shared" si="8" ref="I35:Q35">$C$18*I$39</f>
        <v>0.6520499999999999</v>
      </c>
      <c r="J35" s="51">
        <f t="shared" si="8"/>
        <v>0.7875</v>
      </c>
      <c r="K35" s="51">
        <f t="shared" si="8"/>
        <v>0.93555</v>
      </c>
      <c r="L35" s="51">
        <f t="shared" si="8"/>
        <v>1.0961999999999998</v>
      </c>
      <c r="M35" s="51">
        <f t="shared" si="8"/>
        <v>1.26945</v>
      </c>
      <c r="N35" s="44">
        <f t="shared" si="8"/>
        <v>3.7799999999999994</v>
      </c>
      <c r="O35" s="5">
        <f t="shared" si="8"/>
        <v>4.725</v>
      </c>
      <c r="P35" s="45">
        <f t="shared" si="8"/>
        <v>11.339999999999998</v>
      </c>
      <c r="Q35" s="69">
        <f t="shared" si="8"/>
        <v>0.83475</v>
      </c>
    </row>
    <row r="36" spans="2:17" ht="15">
      <c r="B36" s="29" t="s">
        <v>613</v>
      </c>
      <c r="C36" s="30"/>
      <c r="D36" s="49"/>
      <c r="E36" s="50">
        <f>$C$18*E$40</f>
        <v>1.091475</v>
      </c>
      <c r="F36" s="51">
        <f>$C$18*F$40</f>
        <v>1.37214</v>
      </c>
      <c r="G36" s="51">
        <f>$C$18*G$40</f>
        <v>1.673595</v>
      </c>
      <c r="H36" s="51">
        <f>$C$18*H$40</f>
        <v>1.9958399999999998</v>
      </c>
      <c r="I36" s="52">
        <f aca="true" t="shared" si="9" ref="I36:Q36">$C$18*I$40</f>
        <v>1.9561499999999996</v>
      </c>
      <c r="J36" s="51">
        <f t="shared" si="9"/>
        <v>2.3625</v>
      </c>
      <c r="K36" s="51">
        <f t="shared" si="9"/>
        <v>2.80665</v>
      </c>
      <c r="L36" s="51">
        <f t="shared" si="9"/>
        <v>3.2885999999999993</v>
      </c>
      <c r="M36" s="51">
        <f t="shared" si="9"/>
        <v>3.80835</v>
      </c>
      <c r="N36" s="44">
        <f t="shared" si="9"/>
        <v>11.339999999999998</v>
      </c>
      <c r="O36" s="5">
        <f t="shared" si="9"/>
        <v>14.174999999999999</v>
      </c>
      <c r="P36" s="45">
        <f t="shared" si="9"/>
        <v>34.019999999999996</v>
      </c>
      <c r="Q36" s="69">
        <f t="shared" si="9"/>
        <v>2.50425</v>
      </c>
    </row>
    <row r="37" spans="1:17" ht="15.75">
      <c r="A37" s="3"/>
      <c r="B37" s="29" t="s">
        <v>614</v>
      </c>
      <c r="C37" s="30"/>
      <c r="D37" s="49"/>
      <c r="E37" s="50">
        <f>$C$18*E$41</f>
        <v>14.431724999999998</v>
      </c>
      <c r="F37" s="51">
        <f>$C$18*F$41</f>
        <v>18.142739999999996</v>
      </c>
      <c r="G37" s="51">
        <f>$C$18*G$41</f>
        <v>22.128645000000002</v>
      </c>
      <c r="H37" s="51">
        <f>$C$18*H$41</f>
        <v>26.389439999999997</v>
      </c>
      <c r="I37" s="52">
        <f aca="true" t="shared" si="10" ref="I37:Q37">$C$18*I$41</f>
        <v>25.864649999999997</v>
      </c>
      <c r="J37" s="51">
        <f t="shared" si="10"/>
        <v>31.237499999999997</v>
      </c>
      <c r="K37" s="51">
        <f t="shared" si="10"/>
        <v>37.11015</v>
      </c>
      <c r="L37" s="51">
        <f t="shared" si="10"/>
        <v>43.48259999999999</v>
      </c>
      <c r="M37" s="51">
        <f t="shared" si="10"/>
        <v>50.35485</v>
      </c>
      <c r="N37" s="44">
        <f t="shared" si="10"/>
        <v>149.93999999999997</v>
      </c>
      <c r="O37" s="5">
        <f t="shared" si="10"/>
        <v>187.42499999999998</v>
      </c>
      <c r="P37" s="45">
        <f t="shared" si="10"/>
        <v>449.8199999999999</v>
      </c>
      <c r="Q37" s="69">
        <f t="shared" si="10"/>
        <v>33.11175</v>
      </c>
    </row>
    <row r="38" spans="1:17" s="57" customFormat="1" ht="15">
      <c r="A38" s="57" t="s">
        <v>615</v>
      </c>
      <c r="B38" s="58" t="s">
        <v>616</v>
      </c>
      <c r="C38" s="59"/>
      <c r="D38" s="60"/>
      <c r="E38" s="61">
        <f>E$46*E$26+E$26</f>
        <v>0.1155</v>
      </c>
      <c r="F38" s="62">
        <f>F$46*F$26+F$26</f>
        <v>0.1452</v>
      </c>
      <c r="G38" s="62">
        <f>G$46*G$26+G$26</f>
        <v>0.1771</v>
      </c>
      <c r="H38" s="62">
        <f>H$46*H$26+H$26</f>
        <v>0.2112</v>
      </c>
      <c r="I38" s="63">
        <f aca="true" t="shared" si="11" ref="I38:Q38">I$46*I$26+I$26</f>
        <v>0.207</v>
      </c>
      <c r="J38" s="62">
        <f t="shared" si="11"/>
        <v>0.25</v>
      </c>
      <c r="K38" s="62">
        <f t="shared" si="11"/>
        <v>0.297</v>
      </c>
      <c r="L38" s="62">
        <f t="shared" si="11"/>
        <v>0.348</v>
      </c>
      <c r="M38" s="62">
        <f t="shared" si="11"/>
        <v>0.403</v>
      </c>
      <c r="N38" s="64">
        <f t="shared" si="11"/>
        <v>1.2</v>
      </c>
      <c r="O38" s="65">
        <f t="shared" si="11"/>
        <v>1.5</v>
      </c>
      <c r="P38" s="66">
        <f t="shared" si="11"/>
        <v>3.5999999999999996</v>
      </c>
      <c r="Q38" s="70">
        <f t="shared" si="11"/>
        <v>0.265</v>
      </c>
    </row>
    <row r="39" spans="2:17" ht="15">
      <c r="B39" s="6" t="s">
        <v>617</v>
      </c>
      <c r="D39" s="49"/>
      <c r="E39" s="50">
        <f>E$38*$D$18</f>
        <v>1.0395</v>
      </c>
      <c r="F39" s="51">
        <f>F$38*$D$18</f>
        <v>1.3068</v>
      </c>
      <c r="G39" s="51">
        <f>G$38*$D$18</f>
        <v>1.5939</v>
      </c>
      <c r="H39" s="51">
        <f>H$38*$D$18</f>
        <v>1.9008</v>
      </c>
      <c r="I39" s="52">
        <f aca="true" t="shared" si="12" ref="I39:Q39">I$38*$D$18</f>
        <v>1.863</v>
      </c>
      <c r="J39" s="51">
        <f t="shared" si="12"/>
        <v>2.25</v>
      </c>
      <c r="K39" s="51">
        <f t="shared" si="12"/>
        <v>2.673</v>
      </c>
      <c r="L39" s="51">
        <f t="shared" si="12"/>
        <v>3.1319999999999997</v>
      </c>
      <c r="M39" s="51">
        <f t="shared" si="12"/>
        <v>3.6270000000000002</v>
      </c>
      <c r="N39" s="44">
        <f t="shared" si="12"/>
        <v>10.799999999999999</v>
      </c>
      <c r="O39" s="5">
        <f t="shared" si="12"/>
        <v>13.5</v>
      </c>
      <c r="P39" s="45">
        <f t="shared" si="12"/>
        <v>32.4</v>
      </c>
      <c r="Q39" s="69">
        <f t="shared" si="12"/>
        <v>2.3850000000000002</v>
      </c>
    </row>
    <row r="40" spans="2:17" ht="15">
      <c r="B40" s="6" t="s">
        <v>618</v>
      </c>
      <c r="D40" s="49"/>
      <c r="E40" s="50">
        <f>E$38*$E$18</f>
        <v>3.1185</v>
      </c>
      <c r="F40" s="51">
        <f>F$38*$E$18</f>
        <v>3.9204</v>
      </c>
      <c r="G40" s="51">
        <f>G$38*$E$18</f>
        <v>4.7817</v>
      </c>
      <c r="H40" s="51">
        <f>H$38*$E$18</f>
        <v>5.7024</v>
      </c>
      <c r="I40" s="52">
        <f aca="true" t="shared" si="13" ref="I40:Q40">I$38*$E$18</f>
        <v>5.5889999999999995</v>
      </c>
      <c r="J40" s="51">
        <f t="shared" si="13"/>
        <v>6.75</v>
      </c>
      <c r="K40" s="51">
        <f t="shared" si="13"/>
        <v>8.019</v>
      </c>
      <c r="L40" s="51">
        <f t="shared" si="13"/>
        <v>9.395999999999999</v>
      </c>
      <c r="M40" s="51">
        <f t="shared" si="13"/>
        <v>10.881</v>
      </c>
      <c r="N40" s="44">
        <f t="shared" si="13"/>
        <v>32.4</v>
      </c>
      <c r="O40" s="5">
        <f t="shared" si="13"/>
        <v>40.5</v>
      </c>
      <c r="P40" s="45">
        <f t="shared" si="13"/>
        <v>97.19999999999999</v>
      </c>
      <c r="Q40" s="69">
        <f t="shared" si="13"/>
        <v>7.155</v>
      </c>
    </row>
    <row r="41" spans="1:17" ht="15.75">
      <c r="A41" s="3"/>
      <c r="B41" s="6" t="s">
        <v>619</v>
      </c>
      <c r="D41" s="49"/>
      <c r="E41" s="50">
        <f>E$38*$F$18</f>
        <v>41.2335</v>
      </c>
      <c r="F41" s="51">
        <f>F$38*$F$18</f>
        <v>51.8364</v>
      </c>
      <c r="G41" s="51">
        <f>G$38*$F$18</f>
        <v>63.224700000000006</v>
      </c>
      <c r="H41" s="51">
        <f>H$38*$F$18</f>
        <v>75.3984</v>
      </c>
      <c r="I41" s="52">
        <f aca="true" t="shared" si="14" ref="I41:Q41">I$38*$F$18</f>
        <v>73.899</v>
      </c>
      <c r="J41" s="51">
        <f t="shared" si="14"/>
        <v>89.25</v>
      </c>
      <c r="K41" s="51">
        <f t="shared" si="14"/>
        <v>106.029</v>
      </c>
      <c r="L41" s="51">
        <f t="shared" si="14"/>
        <v>124.23599999999999</v>
      </c>
      <c r="M41" s="51">
        <f t="shared" si="14"/>
        <v>143.871</v>
      </c>
      <c r="N41" s="44">
        <f t="shared" si="14"/>
        <v>428.4</v>
      </c>
      <c r="O41" s="5">
        <f t="shared" si="14"/>
        <v>535.5</v>
      </c>
      <c r="P41" s="45">
        <f t="shared" si="14"/>
        <v>1285.1999999999998</v>
      </c>
      <c r="Q41" s="69">
        <f t="shared" si="14"/>
        <v>94.605</v>
      </c>
    </row>
    <row r="42" spans="1:17" s="57" customFormat="1" ht="15.75">
      <c r="A42" s="67"/>
      <c r="B42" s="65" t="s">
        <v>620</v>
      </c>
      <c r="D42" s="60"/>
      <c r="E42" s="61">
        <f aca="true" t="shared" si="15" ref="E42:Q42">E38-E26-E30-E34</f>
        <v>0.011825000000000002</v>
      </c>
      <c r="F42" s="62">
        <f t="shared" si="15"/>
        <v>0.01847999999999999</v>
      </c>
      <c r="G42" s="62">
        <f t="shared" si="15"/>
        <v>0.026565000000000005</v>
      </c>
      <c r="H42" s="62">
        <f t="shared" si="15"/>
        <v>0.03608</v>
      </c>
      <c r="I42" s="63">
        <f t="shared" si="15"/>
        <v>0.031050000000000008</v>
      </c>
      <c r="J42" s="62">
        <f t="shared" si="15"/>
        <v>0.047500000000000014</v>
      </c>
      <c r="K42" s="62">
        <f t="shared" si="15"/>
        <v>0.06655</v>
      </c>
      <c r="L42" s="62">
        <f t="shared" si="15"/>
        <v>0.08820000000000001</v>
      </c>
      <c r="M42" s="62">
        <f t="shared" si="15"/>
        <v>0.11245</v>
      </c>
      <c r="N42" s="64">
        <f t="shared" si="15"/>
        <v>0.09000000000000002</v>
      </c>
      <c r="O42" s="65">
        <f t="shared" si="15"/>
        <v>0.28500000000000014</v>
      </c>
      <c r="P42" s="66">
        <f t="shared" si="15"/>
        <v>0.9599999999999995</v>
      </c>
      <c r="Q42" s="70">
        <f t="shared" si="15"/>
        <v>0.05725000000000002</v>
      </c>
    </row>
    <row r="43" spans="1:17" ht="15.75">
      <c r="A43" s="3"/>
      <c r="B43" s="31" t="s">
        <v>621</v>
      </c>
      <c r="C43" s="32"/>
      <c r="D43" s="49"/>
      <c r="E43" s="50">
        <f aca="true" t="shared" si="16" ref="E43:Q43">E39-E27-E31-E35</f>
        <v>0.10642500000000005</v>
      </c>
      <c r="F43" s="51">
        <f t="shared" si="16"/>
        <v>0.16631999999999997</v>
      </c>
      <c r="G43" s="51">
        <f t="shared" si="16"/>
        <v>0.23908500000000021</v>
      </c>
      <c r="H43" s="51">
        <f t="shared" si="16"/>
        <v>0.32472</v>
      </c>
      <c r="I43" s="52">
        <f t="shared" si="16"/>
        <v>0.2794500000000001</v>
      </c>
      <c r="J43" s="51">
        <f t="shared" si="16"/>
        <v>0.4275000000000001</v>
      </c>
      <c r="K43" s="51">
        <f t="shared" si="16"/>
        <v>0.59895</v>
      </c>
      <c r="L43" s="51">
        <f t="shared" si="16"/>
        <v>0.7937999999999998</v>
      </c>
      <c r="M43" s="51">
        <f t="shared" si="16"/>
        <v>1.0120500000000003</v>
      </c>
      <c r="N43" s="44">
        <f t="shared" si="16"/>
        <v>0.8100000000000005</v>
      </c>
      <c r="O43" s="5">
        <f t="shared" si="16"/>
        <v>2.565000000000002</v>
      </c>
      <c r="P43" s="45">
        <f t="shared" si="16"/>
        <v>8.640000000000002</v>
      </c>
      <c r="Q43" s="69">
        <f t="shared" si="16"/>
        <v>0.5152500000000003</v>
      </c>
    </row>
    <row r="44" spans="1:17" ht="15.75">
      <c r="A44" s="3"/>
      <c r="B44" s="31" t="s">
        <v>622</v>
      </c>
      <c r="C44" s="32"/>
      <c r="D44" s="49"/>
      <c r="E44" s="50">
        <f aca="true" t="shared" si="17" ref="E44:Q44">E40-E28-E32-E36</f>
        <v>0.319275</v>
      </c>
      <c r="F44" s="51">
        <f t="shared" si="17"/>
        <v>0.49895999999999985</v>
      </c>
      <c r="G44" s="51">
        <f t="shared" si="17"/>
        <v>0.7172549999999995</v>
      </c>
      <c r="H44" s="51">
        <f t="shared" si="17"/>
        <v>0.9741600000000004</v>
      </c>
      <c r="I44" s="52">
        <f t="shared" si="17"/>
        <v>0.8383500000000002</v>
      </c>
      <c r="J44" s="51">
        <f t="shared" si="17"/>
        <v>1.2825000000000002</v>
      </c>
      <c r="K44" s="51">
        <f t="shared" si="17"/>
        <v>1.7968499999999996</v>
      </c>
      <c r="L44" s="51">
        <f t="shared" si="17"/>
        <v>2.3813999999999997</v>
      </c>
      <c r="M44" s="51">
        <f t="shared" si="17"/>
        <v>3.03615</v>
      </c>
      <c r="N44" s="44">
        <f t="shared" si="17"/>
        <v>2.4300000000000015</v>
      </c>
      <c r="O44" s="5">
        <f t="shared" si="17"/>
        <v>7.695000000000002</v>
      </c>
      <c r="P44" s="45">
        <f t="shared" si="17"/>
        <v>25.919999999999987</v>
      </c>
      <c r="Q44" s="69">
        <f t="shared" si="17"/>
        <v>1.54575</v>
      </c>
    </row>
    <row r="45" spans="1:17" ht="15.75">
      <c r="A45" s="3"/>
      <c r="B45" s="33" t="s">
        <v>623</v>
      </c>
      <c r="C45" s="34"/>
      <c r="D45" s="49"/>
      <c r="E45" s="50">
        <f aca="true" t="shared" si="18" ref="E45:Q45">E41-E29-E33-E37</f>
        <v>4.221524999999998</v>
      </c>
      <c r="F45" s="51">
        <f t="shared" si="18"/>
        <v>6.597359999999998</v>
      </c>
      <c r="G45" s="51">
        <f t="shared" si="18"/>
        <v>9.483705000000008</v>
      </c>
      <c r="H45" s="51">
        <f t="shared" si="18"/>
        <v>12.88056</v>
      </c>
      <c r="I45" s="52">
        <f t="shared" si="18"/>
        <v>11.08485000000001</v>
      </c>
      <c r="J45" s="51">
        <f t="shared" si="18"/>
        <v>16.957500000000003</v>
      </c>
      <c r="K45" s="51">
        <f t="shared" si="18"/>
        <v>23.758349999999986</v>
      </c>
      <c r="L45" s="51">
        <f t="shared" si="18"/>
        <v>31.487399999999994</v>
      </c>
      <c r="M45" s="51">
        <f t="shared" si="18"/>
        <v>40.14465000000001</v>
      </c>
      <c r="N45" s="44">
        <f t="shared" si="18"/>
        <v>32.130000000000024</v>
      </c>
      <c r="O45" s="5">
        <f t="shared" si="18"/>
        <v>101.74500000000003</v>
      </c>
      <c r="P45" s="45">
        <f t="shared" si="18"/>
        <v>342.71999999999997</v>
      </c>
      <c r="Q45" s="69">
        <f t="shared" si="18"/>
        <v>20.438250000000004</v>
      </c>
    </row>
    <row r="46" spans="1:17" ht="15.75">
      <c r="A46" s="3"/>
      <c r="B46" s="35" t="s">
        <v>590</v>
      </c>
      <c r="C46" s="36"/>
      <c r="D46" s="49"/>
      <c r="E46" s="53">
        <v>1.1</v>
      </c>
      <c r="F46" s="54">
        <v>1.2</v>
      </c>
      <c r="G46" s="54">
        <v>1.3</v>
      </c>
      <c r="H46" s="54">
        <v>1.4</v>
      </c>
      <c r="I46" s="55">
        <v>1.3</v>
      </c>
      <c r="J46" s="56">
        <v>1.5</v>
      </c>
      <c r="K46" s="56">
        <v>1.7</v>
      </c>
      <c r="L46" s="56">
        <v>1.9</v>
      </c>
      <c r="M46" s="56">
        <v>2.1</v>
      </c>
      <c r="N46" s="46">
        <v>1</v>
      </c>
      <c r="O46" s="47">
        <v>1.5</v>
      </c>
      <c r="P46" s="48">
        <v>2</v>
      </c>
      <c r="Q46" s="48">
        <v>1.65</v>
      </c>
    </row>
    <row r="47" spans="1:5" ht="15.75">
      <c r="A47" s="3"/>
      <c r="E47" t="s">
        <v>624</v>
      </c>
    </row>
    <row r="48" ht="15.75">
      <c r="A48" s="3"/>
    </row>
    <row r="49" spans="1:17" ht="15.75">
      <c r="A49" s="3"/>
      <c r="B49" t="s">
        <v>625</v>
      </c>
      <c r="E49">
        <f>(E26*E46+E26)-(E26*$B$18)-((E26*E46+E26)*$C$18)-E26</f>
        <v>0.011825000000000009</v>
      </c>
      <c r="J49">
        <f>(J26*J46+J26)-(J26*$B$18)-((J26*J46+J26)*$C$18)-J26</f>
        <v>0.04749999999999999</v>
      </c>
      <c r="N49">
        <f>(N26*N46+N26)-(N26*$B$18)-((N26*N46+N26)*$C$18)-N26</f>
        <v>0.08999999999999997</v>
      </c>
      <c r="O49">
        <f>(O26*O46+O26)-(O26*$B$18)-((O26*O46+O26)*$C$18)-O26</f>
        <v>0.28500000000000003</v>
      </c>
      <c r="P49">
        <f>(P26*P46+P26)-(P26*$B$18)-((P26*P46+P26)*$C$18)-P26</f>
        <v>0.9599999999999997</v>
      </c>
      <c r="Q49">
        <f>(Q26*Q46+Q26)-(Q26*$B$18)-((Q26*Q46+Q26)*$C$18)-Q26</f>
        <v>0.057249999999999995</v>
      </c>
    </row>
    <row r="51" spans="2:14" ht="15">
      <c r="B51" s="98" t="s">
        <v>638</v>
      </c>
      <c r="C51" s="98"/>
      <c r="D51" s="98"/>
      <c r="E51" s="98"/>
      <c r="F51" s="98"/>
      <c r="G51" s="98"/>
      <c r="H51" s="98"/>
      <c r="I51" s="98"/>
      <c r="J51" s="98"/>
      <c r="K51" s="98"/>
      <c r="L51" s="98"/>
      <c r="M51" s="98"/>
      <c r="N51" s="98"/>
    </row>
    <row r="52" spans="2:13" ht="30" customHeight="1">
      <c r="B52" s="99" t="s">
        <v>639</v>
      </c>
      <c r="C52" s="98"/>
      <c r="D52" s="98"/>
      <c r="E52" s="98"/>
      <c r="F52" s="98"/>
      <c r="G52" s="98"/>
      <c r="H52" s="98"/>
      <c r="I52" s="98"/>
      <c r="J52" s="98"/>
      <c r="K52" s="98"/>
      <c r="L52" s="98"/>
      <c r="M52" s="98"/>
    </row>
    <row r="53" spans="1:11" ht="15.75">
      <c r="A53" s="3"/>
      <c r="B53" s="98" t="s">
        <v>641</v>
      </c>
      <c r="C53" s="98"/>
      <c r="D53" s="98"/>
      <c r="E53" s="98"/>
      <c r="F53" s="98"/>
      <c r="G53" s="98"/>
      <c r="H53" s="98"/>
      <c r="I53" s="98"/>
      <c r="J53" s="98"/>
      <c r="K53" s="98"/>
    </row>
    <row r="55" spans="2:13" ht="15">
      <c r="B55" s="98" t="s">
        <v>825</v>
      </c>
      <c r="C55" s="98"/>
      <c r="D55" s="98"/>
      <c r="E55" s="98"/>
      <c r="F55" s="98"/>
      <c r="G55" s="98"/>
      <c r="H55" s="98"/>
      <c r="I55" s="98"/>
      <c r="J55" s="98"/>
      <c r="K55" s="98"/>
      <c r="L55" s="98"/>
      <c r="M55" s="98"/>
    </row>
    <row r="56" spans="1:9" ht="15.75">
      <c r="A56" s="3"/>
      <c r="B56" s="98" t="s">
        <v>646</v>
      </c>
      <c r="C56" s="98"/>
      <c r="D56" s="98"/>
      <c r="E56" s="98"/>
      <c r="F56" s="98"/>
      <c r="G56" s="98"/>
      <c r="H56" s="98"/>
      <c r="I56" s="98"/>
    </row>
    <row r="57" spans="2:12" ht="15">
      <c r="B57" s="98" t="s">
        <v>640</v>
      </c>
      <c r="C57" s="98"/>
      <c r="D57" s="98"/>
      <c r="E57" s="98"/>
      <c r="F57" s="98"/>
      <c r="G57" s="98"/>
      <c r="H57" s="98"/>
      <c r="I57" s="98"/>
      <c r="J57" s="98"/>
      <c r="K57" s="98"/>
      <c r="L57" s="98"/>
    </row>
    <row r="58" spans="1:14" ht="15.75">
      <c r="A58" s="3"/>
      <c r="B58" t="s">
        <v>626</v>
      </c>
      <c r="D58">
        <v>1</v>
      </c>
      <c r="E58">
        <v>2</v>
      </c>
      <c r="F58">
        <v>3</v>
      </c>
      <c r="G58">
        <v>4</v>
      </c>
      <c r="H58">
        <v>5</v>
      </c>
      <c r="I58">
        <v>7</v>
      </c>
      <c r="J58">
        <v>10</v>
      </c>
      <c r="K58">
        <v>14</v>
      </c>
      <c r="L58">
        <v>18</v>
      </c>
      <c r="M58">
        <v>30</v>
      </c>
      <c r="N58">
        <v>50</v>
      </c>
    </row>
    <row r="59" spans="2:14" ht="15">
      <c r="B59" t="s">
        <v>627</v>
      </c>
      <c r="D59">
        <v>1</v>
      </c>
      <c r="E59">
        <v>1.1</v>
      </c>
      <c r="F59">
        <v>1.2</v>
      </c>
      <c r="G59">
        <v>1.3</v>
      </c>
      <c r="H59">
        <v>1.35</v>
      </c>
      <c r="I59">
        <v>1.4</v>
      </c>
      <c r="J59">
        <v>1.45</v>
      </c>
      <c r="K59">
        <v>1.5</v>
      </c>
      <c r="L59">
        <v>1.55</v>
      </c>
      <c r="M59">
        <v>1.6</v>
      </c>
      <c r="N59">
        <v>1.65</v>
      </c>
    </row>
    <row r="60" spans="1:14" ht="15.75">
      <c r="A60" s="3"/>
      <c r="B60" t="s">
        <v>628</v>
      </c>
      <c r="D60" s="68">
        <f aca="true" t="shared" si="19" ref="D60:N60">$E$26-$E$26*D$59</f>
        <v>0</v>
      </c>
      <c r="E60" s="68">
        <f t="shared" si="19"/>
        <v>-0.005500000000000005</v>
      </c>
      <c r="F60" s="68">
        <f t="shared" si="19"/>
        <v>-0.011000000000000003</v>
      </c>
      <c r="G60" s="68">
        <f t="shared" si="19"/>
        <v>-0.016500000000000008</v>
      </c>
      <c r="H60" s="68">
        <f t="shared" si="19"/>
        <v>-0.01925000000000001</v>
      </c>
      <c r="I60" s="68">
        <f t="shared" si="19"/>
        <v>-0.022</v>
      </c>
      <c r="J60" s="68">
        <f t="shared" si="19"/>
        <v>-0.02475</v>
      </c>
      <c r="K60" s="68">
        <f t="shared" si="19"/>
        <v>-0.027500000000000004</v>
      </c>
      <c r="L60" s="68">
        <f t="shared" si="19"/>
        <v>-0.030250000000000006</v>
      </c>
      <c r="M60" s="68">
        <f t="shared" si="19"/>
        <v>-0.03300000000000001</v>
      </c>
      <c r="N60" s="68">
        <f t="shared" si="19"/>
        <v>-0.03575</v>
      </c>
    </row>
    <row r="61" ht="15">
      <c r="B61" t="s">
        <v>629</v>
      </c>
    </row>
    <row r="62" spans="1:8" ht="15.75">
      <c r="A62" s="3"/>
      <c r="B62" t="s">
        <v>647</v>
      </c>
      <c r="E62">
        <f>F26*F18+F18*E60</f>
        <v>21.598499999999998</v>
      </c>
      <c r="F62" t="s">
        <v>648</v>
      </c>
      <c r="G62" s="49">
        <f>F29-E62</f>
        <v>1.9635000000000034</v>
      </c>
      <c r="H62" t="s">
        <v>649</v>
      </c>
    </row>
    <row r="64" ht="15.75">
      <c r="A64" s="3"/>
    </row>
    <row r="66" ht="15.75">
      <c r="A66" s="3"/>
    </row>
    <row r="68" ht="15.75">
      <c r="A68" s="3"/>
    </row>
  </sheetData>
  <sheetProtection/>
  <mergeCells count="6">
    <mergeCell ref="B57:L57"/>
    <mergeCell ref="B51:N51"/>
    <mergeCell ref="B52:M52"/>
    <mergeCell ref="B53:K53"/>
    <mergeCell ref="B55:M55"/>
    <mergeCell ref="B56:I56"/>
  </mergeCells>
  <printOptions/>
  <pageMargins left="0.7000000000000001" right="0.7000000000000001" top="0.7875" bottom="0.7875" header="0.5118055555555556" footer="0.5118055555555556"/>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L642"/>
  <sheetViews>
    <sheetView zoomScalePageLayoutView="0" workbookViewId="0" topLeftCell="A13">
      <selection activeCell="A457" sqref="A457:E457"/>
    </sheetView>
  </sheetViews>
  <sheetFormatPr defaultColWidth="9.140625" defaultRowHeight="15"/>
  <cols>
    <col min="1" max="1" width="28.28125" style="73" customWidth="1"/>
    <col min="2" max="3" width="9.140625" style="73" customWidth="1"/>
    <col min="4" max="4" width="10.28125" style="73" customWidth="1"/>
    <col min="5" max="16384" width="9.140625" style="73" customWidth="1"/>
  </cols>
  <sheetData>
    <row r="1" ht="12.75">
      <c r="A1" s="78" t="s">
        <v>205</v>
      </c>
    </row>
    <row r="2" spans="1:6" ht="40.5" customHeight="1">
      <c r="A2" s="95" t="s">
        <v>830</v>
      </c>
      <c r="B2" s="95"/>
      <c r="C2" s="95"/>
      <c r="D2" s="95"/>
      <c r="E2" s="95"/>
      <c r="F2" s="96"/>
    </row>
    <row r="3" spans="1:6" ht="39" customHeight="1">
      <c r="A3" s="95" t="s">
        <v>207</v>
      </c>
      <c r="B3" s="95"/>
      <c r="C3" s="95"/>
      <c r="D3" s="95"/>
      <c r="E3" s="95"/>
      <c r="F3" s="95"/>
    </row>
    <row r="4" spans="1:6" ht="24" customHeight="1">
      <c r="A4" s="95" t="s">
        <v>208</v>
      </c>
      <c r="B4" s="95"/>
      <c r="C4" s="95"/>
      <c r="D4" s="95"/>
      <c r="E4" s="95"/>
      <c r="F4" s="95"/>
    </row>
    <row r="5" spans="1:4" ht="12.75">
      <c r="A5" s="96" t="s">
        <v>209</v>
      </c>
      <c r="B5" s="96"/>
      <c r="C5" s="96"/>
      <c r="D5" s="96"/>
    </row>
    <row r="6" spans="2:4" ht="12.75">
      <c r="B6" s="73" t="s">
        <v>210</v>
      </c>
      <c r="C6" s="73" t="s">
        <v>211</v>
      </c>
      <c r="D6" s="73" t="s">
        <v>212</v>
      </c>
    </row>
    <row r="7" spans="1:4" ht="15.75">
      <c r="A7" s="73" t="s">
        <v>213</v>
      </c>
      <c r="B7" s="73">
        <v>15</v>
      </c>
      <c r="C7" s="73">
        <v>1.5</v>
      </c>
      <c r="D7" s="76" t="s">
        <v>827</v>
      </c>
    </row>
    <row r="8" spans="1:3" ht="12.75">
      <c r="A8" s="71" t="s">
        <v>214</v>
      </c>
      <c r="B8" s="73">
        <v>32</v>
      </c>
      <c r="C8" s="73">
        <v>3.2</v>
      </c>
    </row>
    <row r="9" spans="1:4" ht="12.75">
      <c r="A9" s="71" t="s">
        <v>215</v>
      </c>
      <c r="B9" s="76">
        <v>50</v>
      </c>
      <c r="C9" s="76">
        <v>5</v>
      </c>
      <c r="D9" s="76" t="s">
        <v>216</v>
      </c>
    </row>
    <row r="10" spans="1:4" ht="12.75">
      <c r="A10" s="71" t="s">
        <v>217</v>
      </c>
      <c r="B10" s="76">
        <v>25</v>
      </c>
      <c r="C10" s="76">
        <v>2.5</v>
      </c>
      <c r="D10" s="76" t="s">
        <v>218</v>
      </c>
    </row>
    <row r="11" spans="1:4" ht="12.75">
      <c r="A11" s="71" t="s">
        <v>219</v>
      </c>
      <c r="B11" s="83" t="s">
        <v>220</v>
      </c>
      <c r="C11" s="76" t="s">
        <v>221</v>
      </c>
      <c r="D11" s="76" t="s">
        <v>218</v>
      </c>
    </row>
    <row r="12" spans="1:11" ht="12.75">
      <c r="A12" s="71" t="s">
        <v>222</v>
      </c>
      <c r="B12" s="76">
        <v>15</v>
      </c>
      <c r="C12" s="76">
        <v>1.5</v>
      </c>
      <c r="D12" s="76" t="s">
        <v>218</v>
      </c>
      <c r="I12" s="78"/>
      <c r="K12" s="84"/>
    </row>
    <row r="13" spans="1:3" ht="12.75">
      <c r="A13" s="71" t="s">
        <v>223</v>
      </c>
      <c r="B13" s="72">
        <v>10</v>
      </c>
      <c r="C13" s="72">
        <v>1</v>
      </c>
    </row>
    <row r="14" spans="1:3" ht="12.75">
      <c r="A14" s="71" t="s">
        <v>224</v>
      </c>
      <c r="B14" s="72">
        <v>1</v>
      </c>
      <c r="C14" s="72">
        <v>0.1</v>
      </c>
    </row>
    <row r="15" spans="1:3" ht="12.75">
      <c r="A15" s="71" t="s">
        <v>225</v>
      </c>
      <c r="B15" s="72">
        <v>10</v>
      </c>
      <c r="C15" s="72">
        <v>1</v>
      </c>
    </row>
    <row r="16" spans="1:3" ht="12.75">
      <c r="A16" s="71" t="s">
        <v>226</v>
      </c>
      <c r="B16" s="72">
        <v>13</v>
      </c>
      <c r="C16" s="72">
        <v>1.3</v>
      </c>
    </row>
    <row r="17" spans="1:3" ht="12.75">
      <c r="A17" s="71" t="s">
        <v>227</v>
      </c>
      <c r="B17" s="72">
        <v>20</v>
      </c>
      <c r="C17" s="73" t="s">
        <v>123</v>
      </c>
    </row>
    <row r="18" spans="1:3" ht="12.75">
      <c r="A18" s="71" t="s">
        <v>228</v>
      </c>
      <c r="B18" s="72">
        <v>8</v>
      </c>
      <c r="C18" s="72">
        <v>0.8</v>
      </c>
    </row>
    <row r="19" spans="1:4" ht="12.75">
      <c r="A19" s="71" t="s">
        <v>229</v>
      </c>
      <c r="B19" s="72">
        <v>18</v>
      </c>
      <c r="C19" s="72">
        <v>1.8</v>
      </c>
      <c r="D19" s="72"/>
    </row>
    <row r="20" spans="1:4" ht="12.75">
      <c r="A20" s="71" t="s">
        <v>230</v>
      </c>
      <c r="B20" s="72">
        <v>32</v>
      </c>
      <c r="C20" s="72">
        <v>3.2</v>
      </c>
      <c r="D20" s="72" t="s">
        <v>216</v>
      </c>
    </row>
    <row r="21" spans="1:4" ht="15.75">
      <c r="A21" s="71" t="s">
        <v>231</v>
      </c>
      <c r="B21" s="72">
        <v>20</v>
      </c>
      <c r="C21" s="72">
        <v>2</v>
      </c>
      <c r="D21" s="76" t="s">
        <v>828</v>
      </c>
    </row>
    <row r="22" spans="1:4" ht="15.75">
      <c r="A22" s="71" t="s">
        <v>232</v>
      </c>
      <c r="B22" s="72">
        <v>15</v>
      </c>
      <c r="C22" s="72">
        <v>1.5</v>
      </c>
      <c r="D22" s="76" t="s">
        <v>828</v>
      </c>
    </row>
    <row r="23" spans="1:4" ht="15.75">
      <c r="A23" s="71" t="s">
        <v>233</v>
      </c>
      <c r="B23" s="72">
        <v>13</v>
      </c>
      <c r="C23" s="72">
        <v>1.3</v>
      </c>
      <c r="D23" s="76" t="s">
        <v>828</v>
      </c>
    </row>
    <row r="24" spans="1:12" ht="15.75">
      <c r="A24" s="71" t="s">
        <v>237</v>
      </c>
      <c r="B24" s="72">
        <v>21</v>
      </c>
      <c r="C24" s="72">
        <v>2.1</v>
      </c>
      <c r="D24" s="76" t="s">
        <v>828</v>
      </c>
      <c r="L24" s="72"/>
    </row>
    <row r="25" spans="1:3" ht="12.75">
      <c r="A25" s="71" t="s">
        <v>239</v>
      </c>
      <c r="B25" s="72">
        <v>14</v>
      </c>
      <c r="C25" s="72">
        <v>1.4</v>
      </c>
    </row>
    <row r="26" spans="1:3" ht="12.75">
      <c r="A26" s="71" t="s">
        <v>241</v>
      </c>
      <c r="B26" s="72">
        <v>5</v>
      </c>
      <c r="C26" s="72">
        <v>0.5</v>
      </c>
    </row>
    <row r="27" spans="1:3" ht="12.75">
      <c r="A27" s="71" t="s">
        <v>245</v>
      </c>
      <c r="B27" s="72">
        <v>21</v>
      </c>
      <c r="C27" s="72">
        <v>2.1</v>
      </c>
    </row>
    <row r="28" spans="1:3" ht="12.75">
      <c r="A28" s="71" t="s">
        <v>234</v>
      </c>
      <c r="B28" s="72" t="s">
        <v>235</v>
      </c>
      <c r="C28" s="72" t="s">
        <v>236</v>
      </c>
    </row>
    <row r="29" spans="1:3" ht="12.75">
      <c r="A29" s="71" t="s">
        <v>238</v>
      </c>
      <c r="B29" s="72">
        <v>1</v>
      </c>
      <c r="C29" s="72">
        <v>0.1</v>
      </c>
    </row>
    <row r="30" spans="1:3" ht="12.75">
      <c r="A30" s="71" t="s">
        <v>657</v>
      </c>
      <c r="B30" s="85" t="s">
        <v>656</v>
      </c>
      <c r="C30" s="72" t="s">
        <v>240</v>
      </c>
    </row>
    <row r="31" spans="1:4" ht="15.75">
      <c r="A31" s="71" t="s">
        <v>242</v>
      </c>
      <c r="B31" s="76" t="s">
        <v>243</v>
      </c>
      <c r="C31" s="86" t="s">
        <v>244</v>
      </c>
      <c r="D31" s="76" t="s">
        <v>828</v>
      </c>
    </row>
    <row r="32" spans="1:4" ht="15.75">
      <c r="A32" s="71" t="s">
        <v>246</v>
      </c>
      <c r="B32" s="76" t="s">
        <v>247</v>
      </c>
      <c r="C32" s="76" t="s">
        <v>248</v>
      </c>
      <c r="D32" s="76" t="s">
        <v>828</v>
      </c>
    </row>
    <row r="33" spans="1:4" ht="15.75">
      <c r="A33" s="71" t="s">
        <v>287</v>
      </c>
      <c r="B33" s="72">
        <v>50</v>
      </c>
      <c r="C33" s="72">
        <v>5</v>
      </c>
      <c r="D33" s="76" t="s">
        <v>828</v>
      </c>
    </row>
    <row r="36" ht="12.75">
      <c r="A36" s="78" t="s">
        <v>249</v>
      </c>
    </row>
    <row r="37" spans="1:3" ht="12.75">
      <c r="A37" s="73" t="s">
        <v>252</v>
      </c>
      <c r="B37" s="73">
        <v>40</v>
      </c>
      <c r="C37" s="73">
        <v>4</v>
      </c>
    </row>
    <row r="38" spans="1:3" ht="12.75">
      <c r="A38" s="71" t="s">
        <v>253</v>
      </c>
      <c r="B38" s="73">
        <v>40</v>
      </c>
      <c r="C38" s="73">
        <v>4</v>
      </c>
    </row>
    <row r="39" spans="1:3" ht="12.75">
      <c r="A39" s="73" t="s">
        <v>254</v>
      </c>
      <c r="B39" s="73">
        <v>60</v>
      </c>
      <c r="C39" s="73">
        <v>6</v>
      </c>
    </row>
    <row r="40" spans="1:3" ht="12.75">
      <c r="A40" s="71" t="s">
        <v>255</v>
      </c>
      <c r="B40" s="73">
        <v>60</v>
      </c>
      <c r="C40" s="73">
        <v>6</v>
      </c>
    </row>
    <row r="41" spans="1:3" ht="12.75">
      <c r="A41" s="71" t="s">
        <v>273</v>
      </c>
      <c r="B41" s="76">
        <v>55</v>
      </c>
      <c r="C41" s="76">
        <v>5.5</v>
      </c>
    </row>
    <row r="42" spans="1:3" ht="12.75">
      <c r="A42" s="71" t="s">
        <v>274</v>
      </c>
      <c r="B42" s="76">
        <v>130</v>
      </c>
      <c r="C42" s="76">
        <v>13</v>
      </c>
    </row>
    <row r="43" spans="1:3" ht="12.75">
      <c r="A43" s="71" t="s">
        <v>309</v>
      </c>
      <c r="B43" s="72">
        <v>60</v>
      </c>
      <c r="C43" s="72">
        <v>6</v>
      </c>
    </row>
    <row r="44" spans="1:3" ht="12.75">
      <c r="A44" s="71" t="s">
        <v>290</v>
      </c>
      <c r="B44" s="72">
        <v>30</v>
      </c>
      <c r="C44" s="72">
        <v>3</v>
      </c>
    </row>
    <row r="45" spans="1:3" ht="12.75">
      <c r="A45" s="71" t="s">
        <v>291</v>
      </c>
      <c r="B45" s="72">
        <v>65</v>
      </c>
      <c r="C45" s="72">
        <v>6.5</v>
      </c>
    </row>
    <row r="46" spans="1:3" ht="12.75">
      <c r="A46" s="71" t="s">
        <v>307</v>
      </c>
      <c r="B46" s="72">
        <v>150</v>
      </c>
      <c r="C46" s="72">
        <v>15</v>
      </c>
    </row>
    <row r="47" spans="1:3" ht="12.75">
      <c r="A47" s="71" t="s">
        <v>275</v>
      </c>
      <c r="B47" s="76">
        <v>180</v>
      </c>
      <c r="C47" s="76">
        <v>18</v>
      </c>
    </row>
    <row r="48" spans="1:3" ht="12.75">
      <c r="A48" s="71" t="s">
        <v>276</v>
      </c>
      <c r="B48" s="76">
        <v>130</v>
      </c>
      <c r="C48" s="76">
        <v>13</v>
      </c>
    </row>
    <row r="49" spans="1:3" ht="12.75">
      <c r="A49" s="71" t="s">
        <v>256</v>
      </c>
      <c r="B49" s="73">
        <v>190</v>
      </c>
      <c r="C49" s="73">
        <v>19</v>
      </c>
    </row>
    <row r="50" spans="1:3" ht="12.75">
      <c r="A50" s="71" t="s">
        <v>269</v>
      </c>
      <c r="B50" s="76">
        <v>25</v>
      </c>
      <c r="C50" s="76">
        <v>2.5</v>
      </c>
    </row>
    <row r="51" spans="1:3" ht="12.75">
      <c r="A51" s="71" t="s">
        <v>277</v>
      </c>
      <c r="B51" s="76">
        <v>30</v>
      </c>
      <c r="C51" s="76">
        <v>3</v>
      </c>
    </row>
    <row r="52" spans="1:3" ht="12.75">
      <c r="A52" s="71" t="s">
        <v>278</v>
      </c>
      <c r="B52" s="76">
        <v>90</v>
      </c>
      <c r="C52" s="76">
        <v>9</v>
      </c>
    </row>
    <row r="53" spans="1:8" ht="12.75">
      <c r="A53" s="71" t="s">
        <v>282</v>
      </c>
      <c r="B53" s="72" t="s">
        <v>283</v>
      </c>
      <c r="C53" s="72" t="s">
        <v>284</v>
      </c>
      <c r="H53" s="72"/>
    </row>
    <row r="54" spans="1:3" ht="12.75">
      <c r="A54" s="71" t="s">
        <v>285</v>
      </c>
      <c r="B54" s="72">
        <v>60</v>
      </c>
      <c r="C54" s="72">
        <v>6</v>
      </c>
    </row>
    <row r="55" spans="1:8" ht="12.75">
      <c r="A55" s="71" t="s">
        <v>286</v>
      </c>
      <c r="B55" s="72">
        <v>100</v>
      </c>
      <c r="C55" s="72">
        <v>10</v>
      </c>
      <c r="H55" s="72"/>
    </row>
    <row r="56" spans="1:3" ht="12.75">
      <c r="A56" s="71" t="s">
        <v>298</v>
      </c>
      <c r="B56" s="72">
        <v>20</v>
      </c>
      <c r="C56" s="72">
        <v>2</v>
      </c>
    </row>
    <row r="58" spans="1:3" ht="12.75">
      <c r="A58" s="71" t="s">
        <v>250</v>
      </c>
      <c r="B58" s="72">
        <v>8</v>
      </c>
      <c r="C58" s="72">
        <v>0.8</v>
      </c>
    </row>
    <row r="59" spans="1:4" ht="12.75">
      <c r="A59" s="71" t="s">
        <v>251</v>
      </c>
      <c r="B59" s="73">
        <v>15</v>
      </c>
      <c r="C59" s="73">
        <v>1.5</v>
      </c>
      <c r="D59" s="72"/>
    </row>
    <row r="60" spans="4:8" ht="12.75">
      <c r="D60" s="72"/>
      <c r="H60" s="72"/>
    </row>
    <row r="61" spans="1:4" ht="12.75">
      <c r="A61" s="71" t="s">
        <v>308</v>
      </c>
      <c r="B61" s="72">
        <v>33</v>
      </c>
      <c r="C61" s="72">
        <v>3.3</v>
      </c>
      <c r="D61" s="72"/>
    </row>
    <row r="62" spans="1:4" ht="12.75">
      <c r="A62" s="71" t="s">
        <v>288</v>
      </c>
      <c r="B62" s="72">
        <v>80</v>
      </c>
      <c r="C62" s="72">
        <v>8</v>
      </c>
      <c r="D62" s="72"/>
    </row>
    <row r="63" spans="1:3" ht="12.75">
      <c r="A63" s="71" t="s">
        <v>299</v>
      </c>
      <c r="B63" s="72">
        <v>18</v>
      </c>
      <c r="C63" s="72">
        <v>1.8</v>
      </c>
    </row>
    <row r="64" spans="1:4" ht="12.75">
      <c r="A64" s="71" t="s">
        <v>658</v>
      </c>
      <c r="B64" s="72">
        <v>0.8</v>
      </c>
      <c r="C64" s="72" t="s">
        <v>300</v>
      </c>
      <c r="D64" s="72"/>
    </row>
    <row r="65" spans="1:3" ht="12.75">
      <c r="A65" s="71" t="s">
        <v>303</v>
      </c>
      <c r="B65" s="72">
        <v>28</v>
      </c>
      <c r="C65" s="72">
        <v>2.8</v>
      </c>
    </row>
    <row r="66" spans="1:4" ht="12.75">
      <c r="A66" s="71" t="s">
        <v>304</v>
      </c>
      <c r="B66" s="72">
        <v>40</v>
      </c>
      <c r="C66" s="72">
        <v>4</v>
      </c>
      <c r="D66" s="72"/>
    </row>
    <row r="67" spans="1:4" ht="12.75">
      <c r="A67" s="71" t="s">
        <v>305</v>
      </c>
      <c r="B67" s="72">
        <v>60</v>
      </c>
      <c r="C67" s="72">
        <v>6</v>
      </c>
      <c r="D67" s="72"/>
    </row>
    <row r="68" spans="1:4" ht="12.75">
      <c r="A68" s="71" t="s">
        <v>306</v>
      </c>
      <c r="B68" s="72">
        <v>28</v>
      </c>
      <c r="C68" s="72">
        <v>2.8</v>
      </c>
      <c r="D68" s="72"/>
    </row>
    <row r="69" ht="12.75">
      <c r="D69" s="72"/>
    </row>
    <row r="70" ht="12.75">
      <c r="D70" s="72"/>
    </row>
    <row r="71" ht="12.75">
      <c r="A71" s="78" t="s">
        <v>327</v>
      </c>
    </row>
    <row r="72" spans="1:3" ht="12.75">
      <c r="A72" s="71" t="s">
        <v>328</v>
      </c>
      <c r="B72" s="72">
        <v>7</v>
      </c>
      <c r="C72" s="72">
        <v>0.7</v>
      </c>
    </row>
    <row r="73" spans="1:3" ht="12.75">
      <c r="A73" s="71" t="s">
        <v>329</v>
      </c>
      <c r="B73" s="72">
        <v>5</v>
      </c>
      <c r="C73" s="72">
        <v>0.5</v>
      </c>
    </row>
    <row r="74" spans="1:3" ht="12.75">
      <c r="A74" s="71" t="s">
        <v>330</v>
      </c>
      <c r="B74" s="72">
        <v>14</v>
      </c>
      <c r="C74" s="72">
        <v>1.4</v>
      </c>
    </row>
    <row r="75" spans="1:3" ht="12.75">
      <c r="A75" s="73" t="s">
        <v>259</v>
      </c>
      <c r="B75" s="73">
        <v>5</v>
      </c>
      <c r="C75" s="73">
        <v>0.5</v>
      </c>
    </row>
    <row r="76" spans="1:3" ht="12.75">
      <c r="A76" s="71" t="s">
        <v>260</v>
      </c>
      <c r="B76" s="73">
        <v>14</v>
      </c>
      <c r="C76" s="73">
        <v>1.4</v>
      </c>
    </row>
    <row r="77" spans="1:3" ht="12.75">
      <c r="A77" s="71" t="s">
        <v>333</v>
      </c>
      <c r="B77" s="72">
        <v>8</v>
      </c>
      <c r="C77" s="72">
        <v>0.8</v>
      </c>
    </row>
    <row r="78" spans="1:3" ht="12.75">
      <c r="A78" s="71" t="s">
        <v>334</v>
      </c>
      <c r="B78" s="72">
        <v>4</v>
      </c>
      <c r="C78" s="72">
        <v>0.4</v>
      </c>
    </row>
    <row r="79" spans="1:3" ht="12.75">
      <c r="A79" s="71" t="s">
        <v>335</v>
      </c>
      <c r="B79" s="72">
        <v>3</v>
      </c>
      <c r="C79" s="72">
        <v>0.3</v>
      </c>
    </row>
    <row r="80" spans="1:4" ht="12.75">
      <c r="A80" s="71" t="s">
        <v>258</v>
      </c>
      <c r="B80" s="73">
        <v>2</v>
      </c>
      <c r="C80" s="73">
        <v>0.2</v>
      </c>
      <c r="D80" s="72"/>
    </row>
    <row r="81" spans="1:3" ht="12.75">
      <c r="A81" s="71" t="s">
        <v>331</v>
      </c>
      <c r="B81" s="72">
        <v>2</v>
      </c>
      <c r="C81" s="72">
        <v>0.2</v>
      </c>
    </row>
    <row r="82" spans="1:3" ht="12.75">
      <c r="A82" s="71" t="s">
        <v>292</v>
      </c>
      <c r="B82" s="72">
        <v>7.5</v>
      </c>
      <c r="C82" s="72" t="s">
        <v>293</v>
      </c>
    </row>
    <row r="83" spans="1:3" ht="12.75">
      <c r="A83" s="71" t="s">
        <v>332</v>
      </c>
      <c r="B83" s="72">
        <v>14</v>
      </c>
      <c r="C83" s="72">
        <v>1.4</v>
      </c>
    </row>
    <row r="85" spans="1:4" ht="12.75">
      <c r="A85" s="78" t="s">
        <v>310</v>
      </c>
      <c r="D85" s="72"/>
    </row>
    <row r="86" spans="1:4" ht="12.75">
      <c r="A86" s="71" t="s">
        <v>270</v>
      </c>
      <c r="B86" s="76" t="s">
        <v>271</v>
      </c>
      <c r="C86" s="87" t="s">
        <v>272</v>
      </c>
      <c r="D86" s="72"/>
    </row>
    <row r="87" spans="1:4" ht="12.75">
      <c r="A87" s="71" t="s">
        <v>263</v>
      </c>
      <c r="B87" s="73">
        <v>20</v>
      </c>
      <c r="C87" s="73">
        <v>2</v>
      </c>
      <c r="D87" s="72"/>
    </row>
    <row r="88" spans="1:4" ht="12.75">
      <c r="A88" s="73" t="s">
        <v>262</v>
      </c>
      <c r="B88" s="73">
        <v>15</v>
      </c>
      <c r="C88" s="73">
        <v>1.5</v>
      </c>
      <c r="D88" s="72"/>
    </row>
    <row r="89" spans="1:4" ht="12.75">
      <c r="A89" s="71" t="s">
        <v>279</v>
      </c>
      <c r="B89" s="76">
        <v>15</v>
      </c>
      <c r="C89" s="72">
        <v>1.5</v>
      </c>
      <c r="D89" s="72"/>
    </row>
    <row r="90" spans="1:4" ht="12.75">
      <c r="A90" s="71" t="s">
        <v>280</v>
      </c>
      <c r="B90" s="72">
        <v>85</v>
      </c>
      <c r="C90" s="72">
        <v>8.5</v>
      </c>
      <c r="D90" s="72"/>
    </row>
    <row r="91" spans="1:3" ht="12.75">
      <c r="A91" s="71" t="s">
        <v>281</v>
      </c>
      <c r="B91" s="72">
        <v>14.5</v>
      </c>
      <c r="C91" s="72">
        <v>1.45</v>
      </c>
    </row>
    <row r="92" spans="1:3" ht="12.75">
      <c r="A92" s="71" t="s">
        <v>289</v>
      </c>
      <c r="B92" s="72">
        <v>17</v>
      </c>
      <c r="C92" s="72">
        <v>1.7</v>
      </c>
    </row>
    <row r="93" spans="1:3" ht="12.75">
      <c r="A93" s="71" t="s">
        <v>294</v>
      </c>
      <c r="B93" s="72">
        <v>13</v>
      </c>
      <c r="C93" s="72">
        <v>1.3</v>
      </c>
    </row>
    <row r="94" spans="1:3" ht="12.75">
      <c r="A94" s="71" t="s">
        <v>295</v>
      </c>
      <c r="B94" s="72" t="s">
        <v>296</v>
      </c>
      <c r="C94" s="88" t="s">
        <v>297</v>
      </c>
    </row>
    <row r="95" spans="1:3" ht="12.75">
      <c r="A95" s="73" t="s">
        <v>264</v>
      </c>
      <c r="B95" s="73">
        <v>6.5</v>
      </c>
      <c r="C95" s="73">
        <v>0.65</v>
      </c>
    </row>
    <row r="96" spans="1:3" ht="12.75">
      <c r="A96" s="71" t="s">
        <v>311</v>
      </c>
      <c r="B96" s="72">
        <v>1.3</v>
      </c>
      <c r="C96" s="72">
        <v>0.13</v>
      </c>
    </row>
    <row r="97" spans="1:3" ht="12.75">
      <c r="A97" s="71" t="s">
        <v>312</v>
      </c>
      <c r="B97" s="72">
        <v>6</v>
      </c>
      <c r="C97" s="72">
        <v>0.6</v>
      </c>
    </row>
    <row r="98" spans="1:3" ht="12.75">
      <c r="A98" s="71" t="s">
        <v>313</v>
      </c>
      <c r="B98" s="72" t="s">
        <v>123</v>
      </c>
      <c r="C98" s="72">
        <v>0.7</v>
      </c>
    </row>
    <row r="99" spans="1:3" ht="12.75">
      <c r="A99" s="71" t="s">
        <v>314</v>
      </c>
      <c r="B99" s="72">
        <v>30</v>
      </c>
      <c r="C99" s="72">
        <v>3</v>
      </c>
    </row>
    <row r="100" spans="1:4" ht="12.75">
      <c r="A100" s="71" t="s">
        <v>315</v>
      </c>
      <c r="B100" s="72">
        <v>60</v>
      </c>
      <c r="C100" s="72">
        <v>6</v>
      </c>
      <c r="D100" s="72"/>
    </row>
    <row r="101" spans="1:4" ht="12.75">
      <c r="A101" s="71" t="s">
        <v>316</v>
      </c>
      <c r="B101" s="72">
        <v>1.2</v>
      </c>
      <c r="C101" s="72">
        <v>0.12</v>
      </c>
      <c r="D101" s="72"/>
    </row>
    <row r="102" spans="1:3" ht="12.75">
      <c r="A102" s="71" t="s">
        <v>317</v>
      </c>
      <c r="B102" s="72">
        <v>10</v>
      </c>
      <c r="C102" s="72">
        <v>1</v>
      </c>
    </row>
    <row r="103" spans="1:3" ht="12.75">
      <c r="A103" s="71" t="s">
        <v>318</v>
      </c>
      <c r="B103" s="72">
        <v>0.2</v>
      </c>
      <c r="C103" s="72" t="s">
        <v>36</v>
      </c>
    </row>
    <row r="104" spans="1:4" ht="12.75">
      <c r="A104" s="71" t="s">
        <v>319</v>
      </c>
      <c r="B104" s="72">
        <v>0.1</v>
      </c>
      <c r="C104" s="72" t="s">
        <v>320</v>
      </c>
      <c r="D104" s="72"/>
    </row>
    <row r="105" spans="1:3" ht="12.75">
      <c r="A105" s="71" t="s">
        <v>321</v>
      </c>
      <c r="B105" s="72">
        <v>1</v>
      </c>
      <c r="C105" s="72" t="s">
        <v>322</v>
      </c>
    </row>
    <row r="106" spans="1:3" ht="12.75">
      <c r="A106" s="71" t="s">
        <v>323</v>
      </c>
      <c r="B106" s="72" t="s">
        <v>123</v>
      </c>
      <c r="C106" s="72" t="s">
        <v>3</v>
      </c>
    </row>
    <row r="107" spans="1:4" ht="12.75">
      <c r="A107" s="71" t="s">
        <v>324</v>
      </c>
      <c r="B107" s="76">
        <v>18</v>
      </c>
      <c r="C107" s="76">
        <v>1.8</v>
      </c>
      <c r="D107" s="72"/>
    </row>
    <row r="108" spans="1:4" ht="12.75">
      <c r="A108" s="71" t="s">
        <v>325</v>
      </c>
      <c r="B108" s="76">
        <v>1</v>
      </c>
      <c r="C108" s="76">
        <v>0.1</v>
      </c>
      <c r="D108" s="72"/>
    </row>
    <row r="109" spans="1:4" ht="12.75">
      <c r="A109" s="71" t="s">
        <v>326</v>
      </c>
      <c r="B109" s="76">
        <v>6</v>
      </c>
      <c r="C109" s="76">
        <v>0.6</v>
      </c>
      <c r="D109" s="72"/>
    </row>
    <row r="110" spans="1:4" ht="12.75">
      <c r="A110" s="73" t="s">
        <v>261</v>
      </c>
      <c r="B110" s="73">
        <v>1.5</v>
      </c>
      <c r="C110" s="73">
        <v>0.15</v>
      </c>
      <c r="D110" s="72"/>
    </row>
    <row r="111" spans="1:4" ht="12.75">
      <c r="A111" s="73" t="s">
        <v>257</v>
      </c>
      <c r="B111" s="73">
        <v>200</v>
      </c>
      <c r="C111" s="73">
        <v>20</v>
      </c>
      <c r="D111" s="72"/>
    </row>
    <row r="112" ht="12.75">
      <c r="D112" s="72"/>
    </row>
    <row r="113" spans="1:4" ht="12.75">
      <c r="A113" s="71" t="s">
        <v>265</v>
      </c>
      <c r="B113" s="73">
        <v>5</v>
      </c>
      <c r="C113" s="73">
        <v>0.5</v>
      </c>
      <c r="D113" s="72"/>
    </row>
    <row r="114" spans="1:4" ht="12.75">
      <c r="A114" s="73" t="s">
        <v>266</v>
      </c>
      <c r="B114" s="73">
        <v>15</v>
      </c>
      <c r="C114" s="73">
        <v>1.5</v>
      </c>
      <c r="D114" s="72"/>
    </row>
    <row r="115" spans="1:4" ht="12.75">
      <c r="A115" s="71" t="s">
        <v>267</v>
      </c>
      <c r="B115" s="73">
        <v>5</v>
      </c>
      <c r="C115" s="73">
        <v>0.5</v>
      </c>
      <c r="D115" s="72"/>
    </row>
    <row r="116" spans="1:4" ht="12.75">
      <c r="A116" s="73" t="s">
        <v>268</v>
      </c>
      <c r="B116" s="73">
        <v>15</v>
      </c>
      <c r="C116" s="73">
        <v>1.5</v>
      </c>
      <c r="D116" s="72"/>
    </row>
    <row r="117" spans="1:3" ht="12.75">
      <c r="A117" s="71" t="s">
        <v>301</v>
      </c>
      <c r="B117" s="72">
        <v>55</v>
      </c>
      <c r="C117" s="72">
        <v>5.5</v>
      </c>
    </row>
    <row r="118" spans="1:4" ht="12.75">
      <c r="A118" s="71" t="s">
        <v>302</v>
      </c>
      <c r="B118" s="72">
        <v>10</v>
      </c>
      <c r="C118" s="72">
        <v>1</v>
      </c>
      <c r="D118" s="72"/>
    </row>
    <row r="119" ht="12.75">
      <c r="D119" s="72"/>
    </row>
    <row r="120" ht="12.75">
      <c r="A120" s="78" t="s">
        <v>336</v>
      </c>
    </row>
    <row r="121" spans="1:3" ht="12.75">
      <c r="A121" s="73" t="s">
        <v>337</v>
      </c>
      <c r="B121" s="73" t="s">
        <v>338</v>
      </c>
      <c r="C121" s="73" t="s">
        <v>339</v>
      </c>
    </row>
    <row r="122" spans="1:3" ht="12.75">
      <c r="A122" s="71" t="s">
        <v>340</v>
      </c>
      <c r="B122" s="73" t="s">
        <v>341</v>
      </c>
      <c r="C122" s="73" t="s">
        <v>342</v>
      </c>
    </row>
    <row r="123" spans="1:3" ht="12.75">
      <c r="A123" s="73" t="s">
        <v>343</v>
      </c>
      <c r="B123" s="73" t="s">
        <v>344</v>
      </c>
      <c r="C123" s="73" t="s">
        <v>345</v>
      </c>
    </row>
    <row r="124" spans="1:3" ht="12.75">
      <c r="A124" s="71" t="s">
        <v>346</v>
      </c>
      <c r="B124" s="73" t="s">
        <v>347</v>
      </c>
      <c r="C124" s="73" t="s">
        <v>348</v>
      </c>
    </row>
    <row r="125" spans="1:3" ht="12.75">
      <c r="A125" s="73" t="s">
        <v>349</v>
      </c>
      <c r="B125" s="73" t="s">
        <v>350</v>
      </c>
      <c r="C125" s="73" t="s">
        <v>351</v>
      </c>
    </row>
    <row r="126" spans="1:3" ht="12.75">
      <c r="A126" s="71" t="s">
        <v>352</v>
      </c>
      <c r="B126" s="73" t="s">
        <v>353</v>
      </c>
      <c r="C126" s="73" t="s">
        <v>354</v>
      </c>
    </row>
    <row r="127" spans="1:3" ht="12.75">
      <c r="A127" s="73" t="s">
        <v>355</v>
      </c>
      <c r="B127" s="73" t="s">
        <v>356</v>
      </c>
      <c r="C127" s="73" t="s">
        <v>357</v>
      </c>
    </row>
    <row r="128" spans="1:3" ht="12.75">
      <c r="A128" s="71" t="s">
        <v>358</v>
      </c>
      <c r="B128" s="73" t="s">
        <v>359</v>
      </c>
      <c r="C128" s="73" t="s">
        <v>360</v>
      </c>
    </row>
    <row r="134" spans="1:4" ht="12.75">
      <c r="A134" s="71" t="s">
        <v>476</v>
      </c>
      <c r="B134" s="72"/>
      <c r="C134" s="72"/>
      <c r="D134" s="72"/>
    </row>
    <row r="135" spans="1:5" ht="12.75">
      <c r="A135" s="95" t="s">
        <v>477</v>
      </c>
      <c r="B135" s="96"/>
      <c r="C135" s="96"/>
      <c r="D135" s="96"/>
      <c r="E135" s="96"/>
    </row>
    <row r="137" spans="1:4" ht="12.75">
      <c r="A137" s="71" t="s">
        <v>478</v>
      </c>
      <c r="B137" s="72">
        <v>0.05</v>
      </c>
      <c r="C137" s="72" t="s">
        <v>479</v>
      </c>
      <c r="D137" s="72"/>
    </row>
    <row r="138" spans="1:4" ht="12.75">
      <c r="A138" s="71" t="s">
        <v>480</v>
      </c>
      <c r="B138" s="72">
        <v>0.1</v>
      </c>
      <c r="C138" s="72" t="s">
        <v>320</v>
      </c>
      <c r="D138" s="72"/>
    </row>
    <row r="139" spans="1:4" ht="12.75">
      <c r="A139" s="71" t="s">
        <v>481</v>
      </c>
      <c r="B139" s="72">
        <v>0.3</v>
      </c>
      <c r="C139" s="72" t="s">
        <v>103</v>
      </c>
      <c r="D139" s="72"/>
    </row>
    <row r="140" spans="1:4" ht="12.75">
      <c r="A140" s="71" t="s">
        <v>482</v>
      </c>
      <c r="B140" s="72">
        <v>1</v>
      </c>
      <c r="C140" s="72">
        <v>0.1</v>
      </c>
      <c r="D140" s="72"/>
    </row>
    <row r="141" spans="1:4" ht="12.75">
      <c r="A141" s="71" t="s">
        <v>483</v>
      </c>
      <c r="B141" s="72">
        <v>3</v>
      </c>
      <c r="C141" s="72">
        <v>0.3</v>
      </c>
      <c r="D141" s="72"/>
    </row>
    <row r="142" spans="1:4" ht="12.75">
      <c r="A142" s="71" t="s">
        <v>484</v>
      </c>
      <c r="B142" s="72">
        <v>7</v>
      </c>
      <c r="C142" s="72">
        <v>0.7</v>
      </c>
      <c r="D142" s="72"/>
    </row>
    <row r="143" spans="1:4" ht="12.75">
      <c r="A143" s="71" t="s">
        <v>485</v>
      </c>
      <c r="B143" s="72">
        <v>0.15</v>
      </c>
      <c r="C143" s="72" t="s">
        <v>486</v>
      </c>
      <c r="D143" s="72"/>
    </row>
    <row r="144" spans="1:4" ht="12.75">
      <c r="A144" s="71" t="s">
        <v>487</v>
      </c>
      <c r="B144" s="72">
        <v>0.35</v>
      </c>
      <c r="C144" s="72" t="s">
        <v>488</v>
      </c>
      <c r="D144" s="72"/>
    </row>
    <row r="145" spans="1:4" ht="12.75">
      <c r="A145" s="71" t="s">
        <v>489</v>
      </c>
      <c r="B145" s="72">
        <v>0.4</v>
      </c>
      <c r="C145" s="72" t="s">
        <v>34</v>
      </c>
      <c r="D145" s="72" t="s">
        <v>83</v>
      </c>
    </row>
    <row r="146" spans="1:4" ht="12.75">
      <c r="A146" s="71" t="s">
        <v>490</v>
      </c>
      <c r="B146" s="72">
        <v>2</v>
      </c>
      <c r="C146" s="72">
        <v>0.2</v>
      </c>
      <c r="D146" s="72" t="s">
        <v>83</v>
      </c>
    </row>
    <row r="147" ht="12.75">
      <c r="A147" s="73" t="s">
        <v>655</v>
      </c>
    </row>
    <row r="148" ht="12.75" customHeight="1"/>
    <row r="149" spans="1:4" ht="12.75">
      <c r="A149" s="71" t="s">
        <v>491</v>
      </c>
      <c r="B149" s="72"/>
      <c r="C149" s="72"/>
      <c r="D149" s="72"/>
    </row>
    <row r="150" spans="1:5" ht="51.75" customHeight="1">
      <c r="A150" s="97" t="s">
        <v>492</v>
      </c>
      <c r="B150" s="98"/>
      <c r="C150" s="98"/>
      <c r="D150" s="98"/>
      <c r="E150" s="98"/>
    </row>
    <row r="151" ht="12.75">
      <c r="D151" s="72"/>
    </row>
    <row r="152" spans="1:4" ht="12.75">
      <c r="A152" s="71" t="s">
        <v>493</v>
      </c>
      <c r="B152" s="72">
        <v>0.2</v>
      </c>
      <c r="C152" s="72" t="s">
        <v>36</v>
      </c>
      <c r="D152" s="72"/>
    </row>
    <row r="153" spans="1:4" ht="12.75">
      <c r="A153" s="71" t="s">
        <v>494</v>
      </c>
      <c r="B153" s="72">
        <v>0.33</v>
      </c>
      <c r="C153" s="72" t="s">
        <v>463</v>
      </c>
      <c r="D153" s="72"/>
    </row>
    <row r="154" spans="1:5" ht="12.75">
      <c r="A154" s="71" t="s">
        <v>495</v>
      </c>
      <c r="B154" s="72" t="s">
        <v>496</v>
      </c>
      <c r="C154" s="72" t="s">
        <v>497</v>
      </c>
      <c r="D154" s="72" t="s">
        <v>650</v>
      </c>
      <c r="E154" s="72" t="s">
        <v>130</v>
      </c>
    </row>
    <row r="155" spans="1:4" ht="12.75">
      <c r="A155" s="71" t="s">
        <v>498</v>
      </c>
      <c r="B155" s="72">
        <v>0.8</v>
      </c>
      <c r="C155" s="72" t="s">
        <v>300</v>
      </c>
      <c r="D155" s="72"/>
    </row>
    <row r="156" spans="1:4" ht="12.75">
      <c r="A156" s="71" t="s">
        <v>499</v>
      </c>
      <c r="B156" s="72">
        <v>2.5</v>
      </c>
      <c r="C156" s="72">
        <v>0.25</v>
      </c>
      <c r="D156" s="72" t="s">
        <v>216</v>
      </c>
    </row>
    <row r="157" spans="1:4" ht="12.75">
      <c r="A157" s="71" t="s">
        <v>500</v>
      </c>
      <c r="B157" s="72">
        <v>7</v>
      </c>
      <c r="C157" s="72">
        <v>0.7</v>
      </c>
      <c r="D157" s="72" t="s">
        <v>216</v>
      </c>
    </row>
    <row r="158" spans="1:4" ht="12.75">
      <c r="A158" s="71" t="s">
        <v>501</v>
      </c>
      <c r="B158" s="72">
        <v>0.3</v>
      </c>
      <c r="C158" s="72" t="s">
        <v>103</v>
      </c>
      <c r="D158" s="72" t="s">
        <v>216</v>
      </c>
    </row>
    <row r="159" spans="1:4" ht="12.75">
      <c r="A159" s="71" t="s">
        <v>502</v>
      </c>
      <c r="B159" s="72">
        <v>0.5</v>
      </c>
      <c r="C159" s="72" t="s">
        <v>3</v>
      </c>
      <c r="D159" s="72" t="s">
        <v>216</v>
      </c>
    </row>
    <row r="160" spans="1:4" ht="12.75">
      <c r="A160" s="71" t="s">
        <v>503</v>
      </c>
      <c r="B160" s="72">
        <v>16</v>
      </c>
      <c r="C160" s="72">
        <v>1.6</v>
      </c>
      <c r="D160" s="72" t="s">
        <v>216</v>
      </c>
    </row>
    <row r="161" spans="1:4" ht="12.75">
      <c r="A161" s="71" t="s">
        <v>504</v>
      </c>
      <c r="B161" s="72">
        <v>2</v>
      </c>
      <c r="C161" s="72">
        <v>0.2</v>
      </c>
      <c r="D161" s="72" t="s">
        <v>218</v>
      </c>
    </row>
    <row r="162" spans="1:4" ht="12.75">
      <c r="A162" s="71" t="s">
        <v>505</v>
      </c>
      <c r="B162" s="72">
        <v>6</v>
      </c>
      <c r="C162" s="72">
        <v>0.6</v>
      </c>
      <c r="D162" s="72" t="s">
        <v>216</v>
      </c>
    </row>
    <row r="163" spans="1:4" ht="12.75">
      <c r="A163" s="71" t="s">
        <v>506</v>
      </c>
      <c r="B163" s="72">
        <v>5</v>
      </c>
      <c r="C163" s="72">
        <v>0.5</v>
      </c>
      <c r="D163" s="72" t="s">
        <v>216</v>
      </c>
    </row>
    <row r="164" spans="1:4" ht="12.75">
      <c r="A164" s="71" t="s">
        <v>507</v>
      </c>
      <c r="B164" s="72">
        <v>12</v>
      </c>
      <c r="C164" s="72">
        <v>1.2</v>
      </c>
      <c r="D164" s="72" t="s">
        <v>216</v>
      </c>
    </row>
    <row r="165" spans="1:4" ht="12.75">
      <c r="A165" s="71" t="s">
        <v>652</v>
      </c>
      <c r="B165" s="72">
        <v>2.5</v>
      </c>
      <c r="C165" s="72">
        <v>0.25</v>
      </c>
      <c r="D165" s="72" t="s">
        <v>548</v>
      </c>
    </row>
    <row r="166" spans="1:4" ht="12.75">
      <c r="A166" s="71" t="s">
        <v>508</v>
      </c>
      <c r="B166" s="72">
        <v>13</v>
      </c>
      <c r="C166" s="72">
        <v>1.3</v>
      </c>
      <c r="D166" s="72" t="s">
        <v>509</v>
      </c>
    </row>
    <row r="167" spans="1:4" ht="12.75">
      <c r="A167" s="71" t="s">
        <v>510</v>
      </c>
      <c r="B167" s="72">
        <v>20</v>
      </c>
      <c r="C167" s="72">
        <v>2</v>
      </c>
      <c r="D167" s="72" t="s">
        <v>509</v>
      </c>
    </row>
    <row r="168" spans="1:4" ht="12.75">
      <c r="A168" s="71" t="s">
        <v>567</v>
      </c>
      <c r="B168" s="76">
        <v>2.9</v>
      </c>
      <c r="C168" s="76" t="s">
        <v>568</v>
      </c>
      <c r="D168" s="76" t="s">
        <v>569</v>
      </c>
    </row>
    <row r="169" spans="1:5" ht="12.75">
      <c r="A169" s="71" t="s">
        <v>536</v>
      </c>
      <c r="B169" s="76">
        <v>0.5</v>
      </c>
      <c r="C169" s="76" t="s">
        <v>320</v>
      </c>
      <c r="D169" s="76" t="s">
        <v>218</v>
      </c>
      <c r="E169" s="76"/>
    </row>
    <row r="170" spans="1:5" ht="12.75">
      <c r="A170" s="77"/>
      <c r="B170" s="77"/>
      <c r="C170" s="77"/>
      <c r="D170" s="77"/>
      <c r="E170" s="77"/>
    </row>
    <row r="171" spans="1:4" ht="12.75">
      <c r="A171" s="71" t="s">
        <v>538</v>
      </c>
      <c r="B171" s="76">
        <v>1.5</v>
      </c>
      <c r="C171" s="76" t="s">
        <v>539</v>
      </c>
      <c r="D171" s="76" t="s">
        <v>216</v>
      </c>
    </row>
    <row r="172" spans="1:4" ht="12.75">
      <c r="A172" s="71" t="s">
        <v>545</v>
      </c>
      <c r="B172" s="76">
        <v>1.9</v>
      </c>
      <c r="C172" s="76" t="s">
        <v>546</v>
      </c>
      <c r="D172" s="76" t="s">
        <v>216</v>
      </c>
    </row>
    <row r="173" spans="1:4" ht="12.75">
      <c r="A173" s="71" t="s">
        <v>556</v>
      </c>
      <c r="B173" s="76">
        <v>1.8</v>
      </c>
      <c r="C173" s="76" t="s">
        <v>557</v>
      </c>
      <c r="D173" s="76" t="s">
        <v>216</v>
      </c>
    </row>
    <row r="174" spans="1:5" ht="12.75">
      <c r="A174" s="71" t="s">
        <v>651</v>
      </c>
      <c r="B174" s="72">
        <v>0.05</v>
      </c>
      <c r="C174" s="72" t="s">
        <v>479</v>
      </c>
      <c r="D174" s="76" t="s">
        <v>216</v>
      </c>
      <c r="E174" s="73" t="s">
        <v>826</v>
      </c>
    </row>
    <row r="175" spans="1:4" ht="12.75">
      <c r="A175" s="71" t="s">
        <v>580</v>
      </c>
      <c r="B175" s="76">
        <v>0.04</v>
      </c>
      <c r="C175" s="76" t="s">
        <v>550</v>
      </c>
      <c r="D175" s="76" t="s">
        <v>216</v>
      </c>
    </row>
    <row r="176" spans="1:5" ht="12.75">
      <c r="A176" s="71" t="s">
        <v>549</v>
      </c>
      <c r="B176" s="76">
        <v>0.04</v>
      </c>
      <c r="C176" s="76" t="s">
        <v>550</v>
      </c>
      <c r="D176" s="76" t="s">
        <v>216</v>
      </c>
      <c r="E176" s="73" t="s">
        <v>826</v>
      </c>
    </row>
    <row r="177" spans="1:5" ht="12.75">
      <c r="A177" s="71" t="s">
        <v>547</v>
      </c>
      <c r="B177" s="76">
        <v>0.05</v>
      </c>
      <c r="C177" s="76" t="s">
        <v>479</v>
      </c>
      <c r="D177" s="76" t="s">
        <v>216</v>
      </c>
      <c r="E177" s="73" t="s">
        <v>826</v>
      </c>
    </row>
    <row r="178" spans="1:5" ht="12.75">
      <c r="A178" s="71" t="s">
        <v>558</v>
      </c>
      <c r="B178" s="76">
        <v>0.04</v>
      </c>
      <c r="C178" s="76" t="s">
        <v>550</v>
      </c>
      <c r="D178" s="76" t="s">
        <v>216</v>
      </c>
      <c r="E178" s="73" t="s">
        <v>826</v>
      </c>
    </row>
    <row r="179" spans="1:4" ht="12.75">
      <c r="A179" s="71" t="s">
        <v>564</v>
      </c>
      <c r="B179" s="76">
        <v>0.02</v>
      </c>
      <c r="C179" s="76" t="s">
        <v>550</v>
      </c>
      <c r="D179" s="76" t="s">
        <v>216</v>
      </c>
    </row>
    <row r="180" spans="1:4" ht="12.75">
      <c r="A180" s="71" t="s">
        <v>563</v>
      </c>
      <c r="B180" s="76">
        <v>0.05</v>
      </c>
      <c r="C180" s="76" t="s">
        <v>479</v>
      </c>
      <c r="D180" s="76" t="s">
        <v>216</v>
      </c>
    </row>
    <row r="181" spans="1:4" ht="12.75">
      <c r="A181" s="71" t="s">
        <v>565</v>
      </c>
      <c r="B181" s="76">
        <v>0.2</v>
      </c>
      <c r="C181" s="76" t="s">
        <v>123</v>
      </c>
      <c r="D181" s="76" t="s">
        <v>216</v>
      </c>
    </row>
    <row r="182" spans="1:4" ht="12.75">
      <c r="A182" s="71" t="s">
        <v>572</v>
      </c>
      <c r="B182" s="76">
        <v>0.07</v>
      </c>
      <c r="C182" s="76" t="s">
        <v>123</v>
      </c>
      <c r="D182" s="76" t="s">
        <v>216</v>
      </c>
    </row>
    <row r="183" spans="1:3" ht="12.75">
      <c r="A183" s="71" t="s">
        <v>535</v>
      </c>
      <c r="B183" s="72">
        <v>12</v>
      </c>
      <c r="C183" s="72">
        <v>1.2</v>
      </c>
    </row>
    <row r="184" spans="1:4" ht="12.75">
      <c r="A184" s="71" t="s">
        <v>559</v>
      </c>
      <c r="B184" s="76">
        <v>0.8</v>
      </c>
      <c r="C184" s="76" t="s">
        <v>300</v>
      </c>
      <c r="D184" s="76" t="s">
        <v>216</v>
      </c>
    </row>
    <row r="185" spans="1:4" ht="12.75">
      <c r="A185" s="71" t="s">
        <v>560</v>
      </c>
      <c r="B185" s="76">
        <v>0.1</v>
      </c>
      <c r="C185" s="76" t="s">
        <v>320</v>
      </c>
      <c r="D185" s="76" t="s">
        <v>548</v>
      </c>
    </row>
    <row r="186" spans="1:4" ht="12.75">
      <c r="A186" s="71" t="s">
        <v>561</v>
      </c>
      <c r="B186" s="76">
        <v>0.4</v>
      </c>
      <c r="C186" s="76" t="s">
        <v>123</v>
      </c>
      <c r="D186" s="76" t="s">
        <v>216</v>
      </c>
    </row>
    <row r="187" spans="1:4" ht="12.75">
      <c r="A187" s="71" t="s">
        <v>562</v>
      </c>
      <c r="B187" s="76">
        <v>0.35</v>
      </c>
      <c r="C187" s="76" t="s">
        <v>488</v>
      </c>
      <c r="D187" s="76" t="s">
        <v>216</v>
      </c>
    </row>
    <row r="188" spans="1:4" ht="12.75">
      <c r="A188" s="71" t="s">
        <v>566</v>
      </c>
      <c r="B188" s="76">
        <v>1</v>
      </c>
      <c r="C188" s="76" t="s">
        <v>322</v>
      </c>
      <c r="D188" s="76" t="s">
        <v>216</v>
      </c>
    </row>
    <row r="189" spans="1:4" ht="12.75">
      <c r="A189" s="71" t="s">
        <v>573</v>
      </c>
      <c r="B189" s="76">
        <v>0.5</v>
      </c>
      <c r="C189" s="76" t="s">
        <v>537</v>
      </c>
      <c r="D189" s="76" t="s">
        <v>216</v>
      </c>
    </row>
    <row r="190" spans="1:4" ht="12.75">
      <c r="A190" s="71" t="s">
        <v>574</v>
      </c>
      <c r="B190" s="76">
        <v>6</v>
      </c>
      <c r="C190" s="76" t="s">
        <v>575</v>
      </c>
      <c r="D190" s="76" t="s">
        <v>216</v>
      </c>
    </row>
    <row r="191" spans="1:4" ht="12.75">
      <c r="A191" s="71" t="s">
        <v>511</v>
      </c>
      <c r="B191" s="72" t="s">
        <v>123</v>
      </c>
      <c r="C191" s="72">
        <v>2.5</v>
      </c>
      <c r="D191" s="72" t="s">
        <v>216</v>
      </c>
    </row>
    <row r="192" spans="1:4" ht="12.75">
      <c r="A192" s="71" t="s">
        <v>543</v>
      </c>
      <c r="B192" s="76">
        <v>0.43</v>
      </c>
      <c r="C192" s="76" t="s">
        <v>544</v>
      </c>
      <c r="D192" s="76" t="s">
        <v>216</v>
      </c>
    </row>
    <row r="193" spans="1:4" ht="12.75">
      <c r="A193" s="71" t="s">
        <v>570</v>
      </c>
      <c r="B193" s="76">
        <v>0.38</v>
      </c>
      <c r="C193" s="76" t="s">
        <v>571</v>
      </c>
      <c r="D193" s="76" t="s">
        <v>216</v>
      </c>
    </row>
    <row r="194" spans="1:4" ht="12.75">
      <c r="A194" s="71" t="s">
        <v>576</v>
      </c>
      <c r="B194" s="76">
        <v>4</v>
      </c>
      <c r="C194" s="76" t="s">
        <v>577</v>
      </c>
      <c r="D194" s="76" t="s">
        <v>216</v>
      </c>
    </row>
    <row r="195" spans="1:4" ht="12.75">
      <c r="A195" s="71" t="s">
        <v>578</v>
      </c>
      <c r="B195" s="76">
        <v>0.4</v>
      </c>
      <c r="C195" s="76" t="s">
        <v>34</v>
      </c>
      <c r="D195" s="76" t="s">
        <v>216</v>
      </c>
    </row>
    <row r="196" spans="1:4" ht="12.75">
      <c r="A196" s="71" t="s">
        <v>579</v>
      </c>
      <c r="B196" s="76">
        <v>1.5</v>
      </c>
      <c r="C196" s="76" t="s">
        <v>539</v>
      </c>
      <c r="D196" s="76" t="s">
        <v>216</v>
      </c>
    </row>
    <row r="197" spans="1:5" ht="12.75">
      <c r="A197" s="71" t="s">
        <v>540</v>
      </c>
      <c r="B197" s="76" t="s">
        <v>541</v>
      </c>
      <c r="C197" s="72"/>
      <c r="D197" s="76" t="s">
        <v>542</v>
      </c>
      <c r="E197" s="71" t="s">
        <v>130</v>
      </c>
    </row>
    <row r="198" spans="1:5" ht="12.75">
      <c r="A198" s="71" t="s">
        <v>551</v>
      </c>
      <c r="B198" s="76">
        <v>1</v>
      </c>
      <c r="C198" s="76" t="s">
        <v>123</v>
      </c>
      <c r="D198" s="76" t="s">
        <v>552</v>
      </c>
      <c r="E198" s="76" t="s">
        <v>130</v>
      </c>
    </row>
    <row r="199" spans="1:5" ht="12.75">
      <c r="A199" s="71" t="s">
        <v>553</v>
      </c>
      <c r="B199" s="76" t="s">
        <v>554</v>
      </c>
      <c r="C199" s="76" t="s">
        <v>123</v>
      </c>
      <c r="D199" s="76" t="s">
        <v>555</v>
      </c>
      <c r="E199" s="76" t="s">
        <v>130</v>
      </c>
    </row>
    <row r="200" spans="1:4" ht="12.75">
      <c r="A200" s="71" t="s">
        <v>653</v>
      </c>
      <c r="B200" s="76" t="s">
        <v>123</v>
      </c>
      <c r="C200" s="72"/>
      <c r="D200" s="76" t="s">
        <v>216</v>
      </c>
    </row>
    <row r="201" spans="1:4" ht="12.75">
      <c r="A201" s="71" t="s">
        <v>654</v>
      </c>
      <c r="B201" s="76" t="s">
        <v>123</v>
      </c>
      <c r="D201" s="76" t="s">
        <v>216</v>
      </c>
    </row>
    <row r="204" spans="1:3" ht="12.75">
      <c r="A204" s="78" t="s">
        <v>512</v>
      </c>
      <c r="B204" s="72"/>
      <c r="C204" s="72"/>
    </row>
    <row r="205" spans="1:3" ht="12.75">
      <c r="A205" s="71" t="s">
        <v>513</v>
      </c>
      <c r="B205" s="72">
        <v>0.4</v>
      </c>
      <c r="C205" s="72" t="s">
        <v>34</v>
      </c>
    </row>
    <row r="206" spans="1:3" ht="12.75">
      <c r="A206" s="71" t="s">
        <v>514</v>
      </c>
      <c r="B206" s="72">
        <v>1.6</v>
      </c>
      <c r="C206" s="72">
        <v>0.16</v>
      </c>
    </row>
    <row r="207" spans="1:3" ht="12.75">
      <c r="A207" s="71" t="s">
        <v>515</v>
      </c>
      <c r="B207" s="72">
        <v>2</v>
      </c>
      <c r="C207" s="72">
        <v>0.2</v>
      </c>
    </row>
    <row r="208" spans="1:3" ht="12.75">
      <c r="A208" s="71" t="s">
        <v>516</v>
      </c>
      <c r="B208" s="72">
        <v>5</v>
      </c>
      <c r="C208" s="72">
        <v>0.5</v>
      </c>
    </row>
    <row r="209" spans="1:3" ht="12.75">
      <c r="A209" s="71" t="s">
        <v>517</v>
      </c>
      <c r="B209" s="72">
        <v>3</v>
      </c>
      <c r="C209" s="72">
        <v>0.3</v>
      </c>
    </row>
    <row r="210" spans="1:3" ht="12.75">
      <c r="A210" s="71" t="s">
        <v>518</v>
      </c>
      <c r="B210" s="72">
        <v>8</v>
      </c>
      <c r="C210" s="72">
        <v>0.8</v>
      </c>
    </row>
    <row r="211" spans="1:3" ht="12.75">
      <c r="A211" s="71" t="s">
        <v>519</v>
      </c>
      <c r="B211" s="72">
        <v>10</v>
      </c>
      <c r="C211" s="72">
        <v>1</v>
      </c>
    </row>
    <row r="212" spans="1:3" ht="12.75">
      <c r="A212" s="71" t="s">
        <v>520</v>
      </c>
      <c r="B212" s="72">
        <v>12</v>
      </c>
      <c r="C212" s="72">
        <v>1.2</v>
      </c>
    </row>
    <row r="213" spans="1:3" ht="12.75">
      <c r="A213" s="71" t="s">
        <v>521</v>
      </c>
      <c r="B213" s="72">
        <v>15</v>
      </c>
      <c r="C213" s="72">
        <v>1.5</v>
      </c>
    </row>
    <row r="214" spans="1:3" ht="12.75">
      <c r="A214" s="71" t="s">
        <v>522</v>
      </c>
      <c r="B214" s="72">
        <v>50</v>
      </c>
      <c r="C214" s="72">
        <v>5</v>
      </c>
    </row>
    <row r="215" spans="1:3" ht="12.75">
      <c r="A215" s="71" t="s">
        <v>523</v>
      </c>
      <c r="B215" s="72">
        <v>60</v>
      </c>
      <c r="C215" s="72">
        <v>6</v>
      </c>
    </row>
    <row r="216" spans="1:3" ht="12.75">
      <c r="A216" s="71" t="s">
        <v>524</v>
      </c>
      <c r="B216" s="72">
        <v>70</v>
      </c>
      <c r="C216" s="72">
        <v>7</v>
      </c>
    </row>
    <row r="217" spans="1:3" ht="12.75">
      <c r="A217" s="71" t="s">
        <v>525</v>
      </c>
      <c r="B217" s="72">
        <v>0.05</v>
      </c>
      <c r="C217" s="72" t="s">
        <v>479</v>
      </c>
    </row>
    <row r="218" spans="1:3" ht="12.75">
      <c r="A218" s="71" t="s">
        <v>526</v>
      </c>
      <c r="B218" s="72">
        <v>14</v>
      </c>
      <c r="C218" s="72">
        <v>1.4</v>
      </c>
    </row>
    <row r="219" spans="1:3" ht="12.75">
      <c r="A219" s="71" t="s">
        <v>527</v>
      </c>
      <c r="B219" s="72">
        <v>50</v>
      </c>
      <c r="C219" s="72">
        <v>5</v>
      </c>
    </row>
    <row r="220" spans="1:3" ht="12.75">
      <c r="A220" s="71" t="s">
        <v>528</v>
      </c>
      <c r="B220" s="72">
        <v>60</v>
      </c>
      <c r="C220" s="72">
        <v>6</v>
      </c>
    </row>
    <row r="221" spans="1:3" ht="12.75">
      <c r="A221" s="71" t="s">
        <v>529</v>
      </c>
      <c r="B221" s="72">
        <v>90</v>
      </c>
      <c r="C221" s="72">
        <v>9</v>
      </c>
    </row>
    <row r="222" spans="1:3" ht="12.75">
      <c r="A222" s="71" t="s">
        <v>530</v>
      </c>
      <c r="B222" s="72">
        <v>100</v>
      </c>
      <c r="C222" s="72">
        <v>10</v>
      </c>
    </row>
    <row r="223" spans="1:3" ht="12.75">
      <c r="A223" s="71" t="s">
        <v>531</v>
      </c>
      <c r="B223" s="72">
        <v>330</v>
      </c>
      <c r="C223" s="72">
        <v>33</v>
      </c>
    </row>
    <row r="224" spans="1:3" ht="12.75">
      <c r="A224" s="71" t="s">
        <v>532</v>
      </c>
      <c r="B224" s="72">
        <v>260</v>
      </c>
      <c r="C224" s="72">
        <v>26</v>
      </c>
    </row>
    <row r="225" spans="1:3" ht="12.75">
      <c r="A225" s="71" t="s">
        <v>533</v>
      </c>
      <c r="B225" s="72">
        <v>400</v>
      </c>
      <c r="C225" s="72">
        <v>40</v>
      </c>
    </row>
    <row r="226" spans="1:3" ht="12.75">
      <c r="A226" s="71" t="s">
        <v>534</v>
      </c>
      <c r="B226" s="72" t="s">
        <v>444</v>
      </c>
      <c r="C226" s="72">
        <v>125</v>
      </c>
    </row>
    <row r="230" ht="12.75">
      <c r="A230" s="78" t="s">
        <v>381</v>
      </c>
    </row>
    <row r="231" spans="1:3" ht="12.75">
      <c r="A231" s="73" t="s">
        <v>382</v>
      </c>
      <c r="B231" s="73">
        <v>8</v>
      </c>
      <c r="C231" s="73">
        <v>0.8</v>
      </c>
    </row>
    <row r="232" spans="1:3" ht="12.75">
      <c r="A232" s="71" t="s">
        <v>383</v>
      </c>
      <c r="B232" s="73" t="s">
        <v>384</v>
      </c>
      <c r="C232" s="73">
        <v>200</v>
      </c>
    </row>
    <row r="233" spans="1:4" ht="12.75">
      <c r="A233" s="73" t="s">
        <v>385</v>
      </c>
      <c r="B233" s="73">
        <v>30</v>
      </c>
      <c r="C233" s="73">
        <v>3</v>
      </c>
      <c r="D233" s="73" t="s">
        <v>386</v>
      </c>
    </row>
    <row r="234" spans="1:3" ht="12.75">
      <c r="A234" s="71" t="s">
        <v>387</v>
      </c>
      <c r="B234" s="73">
        <v>0.8</v>
      </c>
      <c r="C234" s="73" t="s">
        <v>388</v>
      </c>
    </row>
    <row r="235" spans="1:3" ht="12.75">
      <c r="A235" s="73" t="s">
        <v>389</v>
      </c>
      <c r="B235" s="73">
        <v>1.3</v>
      </c>
      <c r="C235" s="73">
        <v>0.13</v>
      </c>
    </row>
    <row r="236" spans="1:3" ht="12.75">
      <c r="A236" s="71" t="s">
        <v>390</v>
      </c>
      <c r="B236" s="73">
        <v>2.5</v>
      </c>
      <c r="C236" s="73">
        <v>0.25</v>
      </c>
    </row>
    <row r="237" spans="1:3" ht="12.75">
      <c r="A237" s="73" t="s">
        <v>391</v>
      </c>
      <c r="B237" s="73">
        <v>3.5</v>
      </c>
      <c r="C237" s="73">
        <v>0.35</v>
      </c>
    </row>
    <row r="238" spans="1:3" ht="12.75">
      <c r="A238" s="71" t="s">
        <v>392</v>
      </c>
      <c r="B238" s="73">
        <v>2.5</v>
      </c>
      <c r="C238" s="73">
        <v>0.25</v>
      </c>
    </row>
    <row r="239" spans="1:4" ht="12.75">
      <c r="A239" s="73" t="s">
        <v>393</v>
      </c>
      <c r="B239" s="73">
        <v>2</v>
      </c>
      <c r="C239" s="73">
        <v>0.2</v>
      </c>
      <c r="D239" s="73" t="s">
        <v>394</v>
      </c>
    </row>
    <row r="240" spans="1:3" ht="12.75">
      <c r="A240" s="71" t="s">
        <v>395</v>
      </c>
      <c r="B240" s="73">
        <v>4</v>
      </c>
      <c r="C240" s="73">
        <v>0.4</v>
      </c>
    </row>
    <row r="241" spans="1:3" ht="12.75">
      <c r="A241" s="71" t="s">
        <v>396</v>
      </c>
      <c r="B241" s="73">
        <v>10</v>
      </c>
      <c r="C241" s="79" t="s">
        <v>397</v>
      </c>
    </row>
    <row r="242" spans="1:3" ht="12.75">
      <c r="A242" s="71" t="s">
        <v>398</v>
      </c>
      <c r="B242" s="73">
        <v>5.5</v>
      </c>
      <c r="C242" s="73">
        <v>0.55</v>
      </c>
    </row>
    <row r="243" spans="1:3" ht="12.75">
      <c r="A243" s="73" t="s">
        <v>399</v>
      </c>
      <c r="B243" s="73">
        <v>5</v>
      </c>
      <c r="C243" s="73">
        <v>0.5</v>
      </c>
    </row>
    <row r="244" spans="1:3" ht="12.75">
      <c r="A244" s="71" t="s">
        <v>400</v>
      </c>
      <c r="B244" s="73" t="s">
        <v>401</v>
      </c>
      <c r="C244" s="73" t="s">
        <v>402</v>
      </c>
    </row>
    <row r="245" spans="1:3" ht="12.75">
      <c r="A245" s="73" t="s">
        <v>403</v>
      </c>
      <c r="B245" s="73">
        <v>10</v>
      </c>
      <c r="C245" s="73">
        <v>1</v>
      </c>
    </row>
    <row r="246" spans="1:3" ht="12.75">
      <c r="A246" s="71" t="s">
        <v>404</v>
      </c>
      <c r="B246" s="73">
        <v>0.6</v>
      </c>
      <c r="C246" s="73" t="s">
        <v>100</v>
      </c>
    </row>
    <row r="247" spans="1:3" ht="12.75">
      <c r="A247" s="73" t="s">
        <v>405</v>
      </c>
      <c r="B247" s="73">
        <v>0.3</v>
      </c>
      <c r="C247" s="73" t="s">
        <v>406</v>
      </c>
    </row>
    <row r="248" spans="1:3" ht="12.75">
      <c r="A248" s="71" t="s">
        <v>407</v>
      </c>
      <c r="B248" s="73">
        <v>1</v>
      </c>
      <c r="C248" s="73">
        <v>0.1</v>
      </c>
    </row>
    <row r="249" spans="1:3" ht="12.75">
      <c r="A249" s="73" t="s">
        <v>408</v>
      </c>
      <c r="B249" s="73">
        <v>30</v>
      </c>
      <c r="C249" s="73">
        <v>3</v>
      </c>
    </row>
    <row r="250" spans="1:3" ht="12.75">
      <c r="A250" s="71" t="s">
        <v>409</v>
      </c>
      <c r="B250" s="73">
        <v>1</v>
      </c>
      <c r="C250" s="73">
        <v>0.1</v>
      </c>
    </row>
    <row r="251" spans="1:3" ht="12.75">
      <c r="A251" s="73" t="s">
        <v>410</v>
      </c>
      <c r="B251" s="73">
        <v>5</v>
      </c>
      <c r="C251" s="73">
        <v>0.5</v>
      </c>
    </row>
    <row r="252" spans="1:3" ht="12.75">
      <c r="A252" s="71" t="s">
        <v>411</v>
      </c>
      <c r="B252" s="73">
        <v>1</v>
      </c>
      <c r="C252" s="73">
        <v>0.1</v>
      </c>
    </row>
    <row r="253" spans="1:3" ht="12.75">
      <c r="A253" s="73" t="s">
        <v>412</v>
      </c>
      <c r="B253" s="73">
        <v>0.15</v>
      </c>
      <c r="C253" s="73" t="s">
        <v>413</v>
      </c>
    </row>
    <row r="254" spans="1:3" ht="12.75">
      <c r="A254" s="71" t="s">
        <v>414</v>
      </c>
      <c r="B254" s="73">
        <v>0.2</v>
      </c>
      <c r="C254" s="73" t="s">
        <v>105</v>
      </c>
    </row>
    <row r="255" spans="1:2" ht="12.75">
      <c r="A255" s="73" t="s">
        <v>415</v>
      </c>
      <c r="B255" s="73" t="s">
        <v>416</v>
      </c>
    </row>
    <row r="256" spans="1:3" ht="12.75">
      <c r="A256" s="71" t="s">
        <v>417</v>
      </c>
      <c r="B256" s="73">
        <v>15</v>
      </c>
      <c r="C256" s="73">
        <v>1.5</v>
      </c>
    </row>
    <row r="257" spans="1:3" ht="12.75">
      <c r="A257" s="73" t="s">
        <v>418</v>
      </c>
      <c r="B257" s="73">
        <v>30</v>
      </c>
      <c r="C257" s="73">
        <v>3</v>
      </c>
    </row>
    <row r="258" spans="1:2" ht="12.75">
      <c r="A258" s="71" t="s">
        <v>419</v>
      </c>
      <c r="B258" s="73" t="s">
        <v>420</v>
      </c>
    </row>
    <row r="259" spans="1:3" ht="12.75">
      <c r="A259" s="73" t="s">
        <v>421</v>
      </c>
      <c r="B259" s="73">
        <v>4</v>
      </c>
      <c r="C259" s="73">
        <v>0.4</v>
      </c>
    </row>
    <row r="260" spans="1:3" ht="12.75">
      <c r="A260" s="71" t="s">
        <v>422</v>
      </c>
      <c r="B260" s="73">
        <v>10</v>
      </c>
      <c r="C260" s="73">
        <v>1</v>
      </c>
    </row>
    <row r="261" spans="1:3" ht="12.75">
      <c r="A261" s="73" t="s">
        <v>423</v>
      </c>
      <c r="B261" s="73">
        <v>30</v>
      </c>
      <c r="C261" s="73">
        <v>3</v>
      </c>
    </row>
    <row r="262" spans="1:3" ht="12.75">
      <c r="A262" s="71" t="s">
        <v>424</v>
      </c>
      <c r="B262" s="73">
        <v>10</v>
      </c>
      <c r="C262" s="73">
        <v>1</v>
      </c>
    </row>
    <row r="266" ht="12.75">
      <c r="A266" s="78" t="s">
        <v>425</v>
      </c>
    </row>
    <row r="267" spans="1:4" ht="27.75" customHeight="1">
      <c r="A267" s="95" t="s">
        <v>426</v>
      </c>
      <c r="B267" s="96"/>
      <c r="C267" s="96"/>
      <c r="D267" s="96"/>
    </row>
    <row r="268" spans="1:4" ht="12.75">
      <c r="A268" s="71" t="s">
        <v>427</v>
      </c>
      <c r="C268" s="72">
        <v>0.4</v>
      </c>
      <c r="D268" s="73" t="s">
        <v>34</v>
      </c>
    </row>
    <row r="269" spans="1:4" ht="12.75">
      <c r="A269" s="71" t="s">
        <v>428</v>
      </c>
      <c r="C269" s="73">
        <v>2</v>
      </c>
      <c r="D269" s="73">
        <v>0.2</v>
      </c>
    </row>
    <row r="270" ht="12.75">
      <c r="A270" s="71" t="s">
        <v>429</v>
      </c>
    </row>
    <row r="271" spans="1:4" ht="12.75">
      <c r="A271" s="71" t="s">
        <v>430</v>
      </c>
      <c r="C271" s="73">
        <v>4</v>
      </c>
      <c r="D271" s="73">
        <v>0.4</v>
      </c>
    </row>
    <row r="272" spans="1:4" ht="12.75">
      <c r="A272" s="71" t="s">
        <v>431</v>
      </c>
      <c r="C272" s="73">
        <v>2</v>
      </c>
      <c r="D272" s="73">
        <v>0.2</v>
      </c>
    </row>
    <row r="273" spans="1:4" ht="12.75">
      <c r="A273" s="71" t="s">
        <v>432</v>
      </c>
      <c r="C273" s="73">
        <v>3</v>
      </c>
      <c r="D273" s="73">
        <v>0.3</v>
      </c>
    </row>
    <row r="274" spans="1:4" ht="12.75">
      <c r="A274" s="71" t="s">
        <v>433</v>
      </c>
      <c r="C274" s="73">
        <v>25</v>
      </c>
      <c r="D274" s="73">
        <v>2.5</v>
      </c>
    </row>
    <row r="275" spans="1:4" ht="12.75">
      <c r="A275" s="71" t="s">
        <v>434</v>
      </c>
      <c r="C275" s="73">
        <v>100</v>
      </c>
      <c r="D275" s="73">
        <v>10</v>
      </c>
    </row>
    <row r="276" spans="1:4" ht="12.75">
      <c r="A276" s="71" t="s">
        <v>435</v>
      </c>
      <c r="C276" s="73">
        <v>250</v>
      </c>
      <c r="D276" s="73">
        <v>25</v>
      </c>
    </row>
    <row r="278" ht="12.75">
      <c r="A278" s="78" t="s">
        <v>436</v>
      </c>
    </row>
    <row r="279" spans="1:5" ht="41.25" customHeight="1">
      <c r="A279" s="95" t="s">
        <v>437</v>
      </c>
      <c r="B279" s="95"/>
      <c r="C279" s="95"/>
      <c r="D279" s="95"/>
      <c r="E279" s="95"/>
    </row>
    <row r="280" spans="1:4" ht="12.75">
      <c r="A280" s="73" t="s">
        <v>438</v>
      </c>
      <c r="C280" s="73">
        <v>30</v>
      </c>
      <c r="D280" s="73">
        <v>3</v>
      </c>
    </row>
    <row r="281" spans="1:4" ht="12.75">
      <c r="A281" s="71" t="s">
        <v>439</v>
      </c>
      <c r="C281" s="73">
        <v>200</v>
      </c>
      <c r="D281" s="73">
        <v>20</v>
      </c>
    </row>
    <row r="282" spans="1:4" ht="12.75">
      <c r="A282" s="73" t="s">
        <v>440</v>
      </c>
      <c r="C282" s="73">
        <v>600</v>
      </c>
      <c r="D282" s="73">
        <v>60</v>
      </c>
    </row>
    <row r="283" spans="1:5" ht="12.75">
      <c r="A283" s="71" t="s">
        <v>441</v>
      </c>
      <c r="C283" s="73">
        <v>700</v>
      </c>
      <c r="D283" s="73">
        <v>70</v>
      </c>
      <c r="E283" s="73" t="s">
        <v>442</v>
      </c>
    </row>
    <row r="284" spans="1:4" ht="12.75">
      <c r="A284" s="73" t="s">
        <v>443</v>
      </c>
      <c r="C284" s="73" t="s">
        <v>444</v>
      </c>
      <c r="D284" s="73">
        <v>125</v>
      </c>
    </row>
    <row r="285" spans="1:4" ht="12.75">
      <c r="A285" s="71" t="s">
        <v>445</v>
      </c>
      <c r="C285" s="73" t="s">
        <v>446</v>
      </c>
      <c r="D285" s="73">
        <v>195</v>
      </c>
    </row>
    <row r="286" spans="1:4" ht="12.75">
      <c r="A286" s="73" t="s">
        <v>447</v>
      </c>
      <c r="C286" s="73" t="s">
        <v>384</v>
      </c>
      <c r="D286" s="73">
        <v>200</v>
      </c>
    </row>
    <row r="287" spans="1:4" ht="12.75">
      <c r="A287" s="71" t="s">
        <v>448</v>
      </c>
      <c r="C287" s="73" t="s">
        <v>449</v>
      </c>
      <c r="D287" s="73">
        <v>225</v>
      </c>
    </row>
    <row r="288" spans="1:4" ht="12.75">
      <c r="A288" s="73" t="s">
        <v>450</v>
      </c>
      <c r="C288" s="73" t="s">
        <v>451</v>
      </c>
      <c r="D288" s="73">
        <v>340</v>
      </c>
    </row>
    <row r="289" spans="1:4" ht="12.75">
      <c r="A289" s="71" t="s">
        <v>452</v>
      </c>
      <c r="C289" s="73" t="s">
        <v>453</v>
      </c>
      <c r="D289" s="73">
        <v>400</v>
      </c>
    </row>
    <row r="290" spans="1:4" ht="12.75">
      <c r="A290" s="73" t="s">
        <v>454</v>
      </c>
      <c r="C290" s="73" t="s">
        <v>453</v>
      </c>
      <c r="D290" s="73">
        <v>400</v>
      </c>
    </row>
    <row r="291" spans="1:4" ht="12.75">
      <c r="A291" s="71" t="s">
        <v>455</v>
      </c>
      <c r="C291" s="73" t="s">
        <v>456</v>
      </c>
      <c r="D291" s="73">
        <v>460</v>
      </c>
    </row>
    <row r="292" spans="1:4" ht="12.75">
      <c r="A292" s="73" t="s">
        <v>457</v>
      </c>
      <c r="C292" s="73" t="s">
        <v>458</v>
      </c>
      <c r="D292" s="73">
        <v>700</v>
      </c>
    </row>
    <row r="293" spans="1:4" ht="12.75">
      <c r="A293" s="71" t="s">
        <v>459</v>
      </c>
      <c r="C293" s="73" t="s">
        <v>460</v>
      </c>
      <c r="D293" s="73">
        <v>850</v>
      </c>
    </row>
    <row r="295" spans="1:3" ht="12.75">
      <c r="A295" s="78" t="s">
        <v>461</v>
      </c>
      <c r="B295" s="72"/>
      <c r="C295" s="72"/>
    </row>
    <row r="296" spans="1:3" ht="12.75">
      <c r="A296" s="71" t="s">
        <v>462</v>
      </c>
      <c r="B296" s="72">
        <v>0.33</v>
      </c>
      <c r="C296" s="72" t="s">
        <v>463</v>
      </c>
    </row>
    <row r="297" spans="1:3" ht="12.75">
      <c r="A297" s="71" t="s">
        <v>464</v>
      </c>
      <c r="B297" s="72">
        <v>0.66</v>
      </c>
      <c r="C297" s="72" t="s">
        <v>465</v>
      </c>
    </row>
    <row r="298" spans="1:3" ht="12.75">
      <c r="A298" s="71" t="s">
        <v>466</v>
      </c>
      <c r="B298" s="72">
        <v>1</v>
      </c>
      <c r="C298" s="72">
        <v>0.1</v>
      </c>
    </row>
    <row r="299" spans="1:3" ht="12.75">
      <c r="A299" s="71" t="s">
        <v>467</v>
      </c>
      <c r="B299" s="72">
        <v>6</v>
      </c>
      <c r="C299" s="72">
        <v>0.6</v>
      </c>
    </row>
    <row r="300" spans="1:3" ht="12.75">
      <c r="A300" s="71" t="s">
        <v>468</v>
      </c>
      <c r="B300" s="72">
        <v>12</v>
      </c>
      <c r="C300" s="72">
        <v>1.2</v>
      </c>
    </row>
    <row r="301" spans="1:3" ht="12.75">
      <c r="A301" s="71" t="s">
        <v>469</v>
      </c>
      <c r="B301" s="72">
        <v>100</v>
      </c>
      <c r="C301" s="72">
        <v>10</v>
      </c>
    </row>
    <row r="302" spans="1:3" ht="12.75">
      <c r="A302" s="71" t="s">
        <v>470</v>
      </c>
      <c r="B302" s="72" t="s">
        <v>187</v>
      </c>
      <c r="C302" s="72">
        <v>150</v>
      </c>
    </row>
    <row r="303" spans="1:3" ht="12.75">
      <c r="A303" s="71" t="s">
        <v>471</v>
      </c>
      <c r="B303" s="72" t="s">
        <v>472</v>
      </c>
      <c r="C303" s="72">
        <v>600</v>
      </c>
    </row>
    <row r="304" spans="1:3" ht="12.75">
      <c r="A304" s="71" t="s">
        <v>473</v>
      </c>
      <c r="B304" s="72" t="s">
        <v>474</v>
      </c>
      <c r="C304" s="72" t="s">
        <v>380</v>
      </c>
    </row>
    <row r="305" spans="1:3" ht="12.75">
      <c r="A305" s="71" t="s">
        <v>475</v>
      </c>
      <c r="B305" s="72">
        <v>5.5</v>
      </c>
      <c r="C305" s="72">
        <v>0.55</v>
      </c>
    </row>
    <row r="309" spans="1:4" ht="12.75">
      <c r="A309" s="78" t="s">
        <v>0</v>
      </c>
      <c r="B309" s="72"/>
      <c r="C309" s="72"/>
      <c r="D309" s="72"/>
    </row>
    <row r="310" ht="12.75">
      <c r="A310" s="73" t="s">
        <v>1</v>
      </c>
    </row>
    <row r="312" spans="1:4" ht="12.75">
      <c r="A312" s="78" t="s">
        <v>124</v>
      </c>
      <c r="B312" s="72"/>
      <c r="C312" s="72"/>
      <c r="D312" s="72"/>
    </row>
    <row r="313" spans="1:5" ht="12.75">
      <c r="A313" s="71" t="s">
        <v>125</v>
      </c>
      <c r="B313" s="72">
        <v>3.3</v>
      </c>
      <c r="C313" s="72">
        <v>0.33</v>
      </c>
      <c r="D313" s="72"/>
      <c r="E313" s="73" t="s">
        <v>68</v>
      </c>
    </row>
    <row r="314" spans="1:5" ht="12.75">
      <c r="A314" s="71" t="s">
        <v>126</v>
      </c>
      <c r="B314" s="72">
        <v>3.8</v>
      </c>
      <c r="C314" s="72">
        <v>0.38</v>
      </c>
      <c r="D314" s="72"/>
      <c r="E314" s="73" t="s">
        <v>127</v>
      </c>
    </row>
    <row r="315" spans="1:5" ht="12.75">
      <c r="A315" s="71" t="s">
        <v>128</v>
      </c>
      <c r="B315" s="72">
        <v>3.2</v>
      </c>
      <c r="C315" s="72">
        <v>0.32</v>
      </c>
      <c r="D315" s="72"/>
      <c r="E315" s="73" t="s">
        <v>127</v>
      </c>
    </row>
    <row r="316" spans="1:5" ht="12.75">
      <c r="A316" s="71" t="s">
        <v>129</v>
      </c>
      <c r="B316" s="72">
        <v>3</v>
      </c>
      <c r="C316" s="72">
        <v>0.3</v>
      </c>
      <c r="D316" s="72"/>
      <c r="E316" s="73" t="s">
        <v>86</v>
      </c>
    </row>
    <row r="317" spans="1:5" ht="12.75">
      <c r="A317" s="71" t="s">
        <v>14</v>
      </c>
      <c r="B317" s="72">
        <v>4</v>
      </c>
      <c r="C317" s="72">
        <v>0.4</v>
      </c>
      <c r="E317" s="73" t="s">
        <v>8</v>
      </c>
    </row>
    <row r="318" spans="1:5" ht="12.75">
      <c r="A318" s="71" t="s">
        <v>22</v>
      </c>
      <c r="B318" s="72">
        <v>6.5</v>
      </c>
      <c r="C318" s="72">
        <v>0.65</v>
      </c>
      <c r="E318" s="73" t="s">
        <v>131</v>
      </c>
    </row>
    <row r="319" spans="1:5" ht="12.75">
      <c r="A319" s="71" t="s">
        <v>39</v>
      </c>
      <c r="B319" s="72">
        <v>12</v>
      </c>
      <c r="C319" s="72">
        <v>1.2</v>
      </c>
      <c r="E319" s="73" t="s">
        <v>132</v>
      </c>
    </row>
    <row r="320" spans="1:5" ht="12.75">
      <c r="A320" s="71" t="s">
        <v>133</v>
      </c>
      <c r="B320" s="72">
        <v>30</v>
      </c>
      <c r="C320" s="72">
        <v>3</v>
      </c>
      <c r="E320" s="73" t="s">
        <v>134</v>
      </c>
    </row>
    <row r="321" spans="1:5" ht="12.75">
      <c r="A321" s="71" t="s">
        <v>51</v>
      </c>
      <c r="B321" s="72">
        <v>4</v>
      </c>
      <c r="C321" s="72">
        <v>0.4</v>
      </c>
      <c r="E321" s="73" t="s">
        <v>68</v>
      </c>
    </row>
    <row r="322" spans="1:5" ht="12.75">
      <c r="A322" s="71" t="s">
        <v>135</v>
      </c>
      <c r="B322" s="72">
        <v>4</v>
      </c>
      <c r="C322" s="72">
        <v>0.4</v>
      </c>
      <c r="E322" s="73" t="s">
        <v>111</v>
      </c>
    </row>
    <row r="323" spans="1:5" ht="12.75">
      <c r="A323" s="71" t="s">
        <v>136</v>
      </c>
      <c r="B323" s="72">
        <v>4</v>
      </c>
      <c r="C323" s="72">
        <v>0.4</v>
      </c>
      <c r="E323" s="73" t="s">
        <v>114</v>
      </c>
    </row>
    <row r="324" spans="1:5" ht="12.75">
      <c r="A324" s="71" t="s">
        <v>137</v>
      </c>
      <c r="B324" s="72">
        <v>3.5</v>
      </c>
      <c r="C324" s="72">
        <v>0.35</v>
      </c>
      <c r="D324" s="73" t="s">
        <v>138</v>
      </c>
      <c r="E324" s="73" t="s">
        <v>111</v>
      </c>
    </row>
    <row r="325" spans="1:5" ht="12.75">
      <c r="A325" s="71" t="s">
        <v>139</v>
      </c>
      <c r="B325" s="72">
        <v>5</v>
      </c>
      <c r="C325" s="72">
        <v>0.5</v>
      </c>
      <c r="D325" s="73" t="s">
        <v>140</v>
      </c>
      <c r="E325" s="73" t="s">
        <v>141</v>
      </c>
    </row>
    <row r="326" spans="1:5" ht="12.75">
      <c r="A326" s="71" t="s">
        <v>47</v>
      </c>
      <c r="B326" s="72">
        <v>12.5</v>
      </c>
      <c r="C326" s="72">
        <v>1.25</v>
      </c>
      <c r="E326" s="73" t="s">
        <v>141</v>
      </c>
    </row>
    <row r="327" spans="1:5" ht="12.75">
      <c r="A327" s="71" t="s">
        <v>142</v>
      </c>
      <c r="B327" s="72">
        <v>13</v>
      </c>
      <c r="C327" s="72">
        <v>1.3</v>
      </c>
      <c r="E327" s="73" t="s">
        <v>143</v>
      </c>
    </row>
    <row r="328" spans="1:5" ht="12.75">
      <c r="A328" s="71" t="s">
        <v>144</v>
      </c>
      <c r="B328" s="72">
        <v>50</v>
      </c>
      <c r="C328" s="72">
        <v>5</v>
      </c>
      <c r="E328" s="73" t="s">
        <v>145</v>
      </c>
    </row>
    <row r="329" spans="1:5" ht="12.75">
      <c r="A329" s="71" t="s">
        <v>55</v>
      </c>
      <c r="B329" s="72">
        <v>240</v>
      </c>
      <c r="C329" s="72">
        <v>24</v>
      </c>
      <c r="E329" s="73" t="s">
        <v>146</v>
      </c>
    </row>
    <row r="330" spans="1:5" ht="12.75">
      <c r="A330" s="71" t="s">
        <v>57</v>
      </c>
      <c r="B330" s="72">
        <v>200</v>
      </c>
      <c r="C330" s="72">
        <v>20</v>
      </c>
      <c r="E330" s="73" t="s">
        <v>143</v>
      </c>
    </row>
    <row r="331" spans="1:5" ht="12.75">
      <c r="A331" s="71" t="s">
        <v>147</v>
      </c>
      <c r="B331" s="72">
        <v>2000</v>
      </c>
      <c r="C331" s="72">
        <v>200</v>
      </c>
      <c r="D331" s="73" t="s">
        <v>148</v>
      </c>
      <c r="E331" s="73" t="s">
        <v>114</v>
      </c>
    </row>
    <row r="332" spans="1:5" ht="12.75">
      <c r="A332" s="71" t="s">
        <v>149</v>
      </c>
      <c r="B332" s="72">
        <v>15</v>
      </c>
      <c r="C332" s="72">
        <v>1.5</v>
      </c>
      <c r="D332" s="73" t="s">
        <v>150</v>
      </c>
      <c r="E332" s="73" t="s">
        <v>114</v>
      </c>
    </row>
    <row r="333" spans="1:5" ht="12.75">
      <c r="A333" s="71" t="s">
        <v>151</v>
      </c>
      <c r="B333" s="72">
        <v>40</v>
      </c>
      <c r="C333" s="72">
        <v>4</v>
      </c>
      <c r="D333" s="73" t="s">
        <v>152</v>
      </c>
      <c r="E333" s="73" t="s">
        <v>153</v>
      </c>
    </row>
    <row r="334" spans="1:5" ht="12.75">
      <c r="A334" s="71" t="s">
        <v>154</v>
      </c>
      <c r="B334" s="72">
        <v>65</v>
      </c>
      <c r="C334" s="72">
        <v>6.5</v>
      </c>
      <c r="E334" s="73" t="s">
        <v>111</v>
      </c>
    </row>
    <row r="335" spans="1:5" ht="12.75">
      <c r="A335" s="71" t="s">
        <v>30</v>
      </c>
      <c r="B335" s="72">
        <v>95</v>
      </c>
      <c r="C335" s="72">
        <v>9.5</v>
      </c>
      <c r="E335" s="73" t="s">
        <v>155</v>
      </c>
    </row>
    <row r="336" spans="1:5" ht="12.75">
      <c r="A336" s="71" t="s">
        <v>11</v>
      </c>
      <c r="B336" s="72">
        <v>8</v>
      </c>
      <c r="C336" s="72">
        <v>0.8</v>
      </c>
      <c r="E336" s="73" t="s">
        <v>127</v>
      </c>
    </row>
    <row r="337" spans="1:5" ht="12.75">
      <c r="A337" s="71" t="s">
        <v>156</v>
      </c>
      <c r="B337" s="72">
        <v>5</v>
      </c>
      <c r="C337" s="72">
        <v>0.5</v>
      </c>
      <c r="E337" s="73" t="s">
        <v>68</v>
      </c>
    </row>
    <row r="338" spans="1:5" ht="12.75">
      <c r="A338" s="71" t="s">
        <v>157</v>
      </c>
      <c r="B338" s="72">
        <v>2.5</v>
      </c>
      <c r="C338" s="72">
        <v>0.25</v>
      </c>
      <c r="D338" s="73" t="s">
        <v>158</v>
      </c>
      <c r="E338" s="73" t="s">
        <v>84</v>
      </c>
    </row>
    <row r="339" spans="1:5" ht="12.75">
      <c r="A339" s="71" t="s">
        <v>159</v>
      </c>
      <c r="B339" s="72">
        <v>15</v>
      </c>
      <c r="C339" s="72">
        <v>1.5</v>
      </c>
      <c r="D339" s="73" t="s">
        <v>158</v>
      </c>
      <c r="E339" s="73" t="s">
        <v>84</v>
      </c>
    </row>
    <row r="340" spans="1:6" ht="12.75">
      <c r="A340" s="71" t="s">
        <v>160</v>
      </c>
      <c r="B340" s="72">
        <v>20</v>
      </c>
      <c r="C340" s="72">
        <v>2</v>
      </c>
      <c r="E340" s="73" t="s">
        <v>86</v>
      </c>
      <c r="F340" s="73" t="s">
        <v>130</v>
      </c>
    </row>
    <row r="341" spans="1:5" ht="12.75">
      <c r="A341" s="71" t="s">
        <v>161</v>
      </c>
      <c r="B341" s="72">
        <v>3</v>
      </c>
      <c r="C341" s="72">
        <v>0.3</v>
      </c>
      <c r="E341" s="73" t="s">
        <v>84</v>
      </c>
    </row>
    <row r="343" spans="1:5" ht="12.75">
      <c r="A343" s="78" t="s">
        <v>0</v>
      </c>
      <c r="B343" s="72"/>
      <c r="C343" s="72"/>
      <c r="D343" s="72"/>
      <c r="E343" s="73" t="s">
        <v>59</v>
      </c>
    </row>
    <row r="344" spans="1:5" ht="12.75">
      <c r="A344" s="71" t="s">
        <v>60</v>
      </c>
      <c r="B344" s="72">
        <v>4</v>
      </c>
      <c r="C344" s="72">
        <v>0.4</v>
      </c>
      <c r="D344" s="72" t="s">
        <v>61</v>
      </c>
      <c r="E344" s="73" t="s">
        <v>62</v>
      </c>
    </row>
    <row r="345" spans="1:5" ht="12.75">
      <c r="A345" s="71" t="s">
        <v>63</v>
      </c>
      <c r="B345" s="72">
        <v>1</v>
      </c>
      <c r="C345" s="72">
        <v>0.1</v>
      </c>
      <c r="D345" s="72" t="s">
        <v>64</v>
      </c>
      <c r="E345" s="73" t="s">
        <v>65</v>
      </c>
    </row>
    <row r="346" spans="1:5" ht="12.75">
      <c r="A346" s="71" t="s">
        <v>66</v>
      </c>
      <c r="B346" s="72">
        <v>8</v>
      </c>
      <c r="C346" s="72">
        <v>0.8</v>
      </c>
      <c r="D346" s="72" t="s">
        <v>67</v>
      </c>
      <c r="E346" s="73" t="s">
        <v>68</v>
      </c>
    </row>
    <row r="347" spans="1:5" ht="12.75">
      <c r="A347" s="71" t="s">
        <v>69</v>
      </c>
      <c r="B347" s="72">
        <v>15</v>
      </c>
      <c r="C347" s="72">
        <v>1.5</v>
      </c>
      <c r="D347" s="72" t="s">
        <v>70</v>
      </c>
      <c r="E347" s="73" t="s">
        <v>71</v>
      </c>
    </row>
    <row r="348" spans="1:4" ht="12.75">
      <c r="A348" s="71" t="s">
        <v>72</v>
      </c>
      <c r="B348" s="72">
        <v>1.2</v>
      </c>
      <c r="C348" s="72">
        <v>0.12</v>
      </c>
      <c r="D348" s="72" t="s">
        <v>73</v>
      </c>
    </row>
    <row r="349" spans="1:4" ht="12.75">
      <c r="A349" s="71" t="s">
        <v>74</v>
      </c>
      <c r="B349" s="72">
        <v>6</v>
      </c>
      <c r="C349" s="72">
        <v>0.8</v>
      </c>
      <c r="D349" s="72" t="s">
        <v>75</v>
      </c>
    </row>
    <row r="350" spans="1:4" ht="12.75">
      <c r="A350" s="71" t="s">
        <v>76</v>
      </c>
      <c r="B350" s="72">
        <v>12</v>
      </c>
      <c r="C350" s="72">
        <v>1.2</v>
      </c>
      <c r="D350" s="72" t="s">
        <v>77</v>
      </c>
    </row>
    <row r="351" spans="1:5" ht="12.75">
      <c r="A351" s="71" t="s">
        <v>78</v>
      </c>
      <c r="B351" s="72">
        <v>2.2</v>
      </c>
      <c r="C351" s="72">
        <v>0.22</v>
      </c>
      <c r="D351" s="72" t="s">
        <v>79</v>
      </c>
      <c r="E351" s="73" t="s">
        <v>68</v>
      </c>
    </row>
    <row r="352" spans="1:5" ht="12.75">
      <c r="A352" s="71" t="s">
        <v>80</v>
      </c>
      <c r="B352" s="72">
        <v>1.5</v>
      </c>
      <c r="C352" s="72">
        <v>0.15</v>
      </c>
      <c r="D352" s="72" t="s">
        <v>81</v>
      </c>
      <c r="E352" s="73" t="s">
        <v>82</v>
      </c>
    </row>
    <row r="353" spans="1:5" ht="12.75">
      <c r="A353" s="71" t="s">
        <v>29</v>
      </c>
      <c r="B353" s="72">
        <v>12.5</v>
      </c>
      <c r="C353" s="72">
        <v>1.25</v>
      </c>
      <c r="D353" s="72" t="s">
        <v>83</v>
      </c>
      <c r="E353" s="73" t="s">
        <v>84</v>
      </c>
    </row>
    <row r="354" spans="1:5" ht="12.75">
      <c r="A354" s="71" t="s">
        <v>85</v>
      </c>
      <c r="B354" s="72">
        <v>7.5</v>
      </c>
      <c r="C354" s="72">
        <v>0.75</v>
      </c>
      <c r="D354" s="72" t="s">
        <v>81</v>
      </c>
      <c r="E354" s="90" t="s">
        <v>86</v>
      </c>
    </row>
    <row r="355" spans="1:6" ht="12.75">
      <c r="A355" s="71" t="s">
        <v>2</v>
      </c>
      <c r="B355" s="72">
        <v>5</v>
      </c>
      <c r="C355" s="72">
        <v>0.5</v>
      </c>
      <c r="D355" s="72" t="s">
        <v>87</v>
      </c>
      <c r="E355" s="73" t="s">
        <v>88</v>
      </c>
      <c r="F355" s="72" t="s">
        <v>89</v>
      </c>
    </row>
    <row r="356" spans="1:5" ht="12.75">
      <c r="A356" s="71" t="s">
        <v>90</v>
      </c>
      <c r="B356" s="72">
        <v>0.3</v>
      </c>
      <c r="C356" s="72">
        <v>0.03</v>
      </c>
      <c r="D356" s="73" t="s">
        <v>91</v>
      </c>
      <c r="E356" s="72" t="s">
        <v>92</v>
      </c>
    </row>
    <row r="357" spans="1:5" ht="12.75">
      <c r="A357" s="71" t="s">
        <v>9</v>
      </c>
      <c r="B357" s="72">
        <v>0.5</v>
      </c>
      <c r="C357" s="72" t="s">
        <v>3</v>
      </c>
      <c r="E357" s="72" t="s">
        <v>10</v>
      </c>
    </row>
    <row r="358" spans="1:6" ht="12.75">
      <c r="A358" s="71" t="s">
        <v>93</v>
      </c>
      <c r="B358" s="72">
        <v>5</v>
      </c>
      <c r="C358" s="72">
        <v>0.5</v>
      </c>
      <c r="E358" s="72" t="s">
        <v>84</v>
      </c>
      <c r="F358" s="73" t="s">
        <v>94</v>
      </c>
    </row>
    <row r="359" spans="1:5" ht="12.75">
      <c r="A359" s="71" t="s">
        <v>95</v>
      </c>
      <c r="B359" s="72">
        <v>5</v>
      </c>
      <c r="C359" s="72">
        <v>0.5</v>
      </c>
      <c r="E359" s="72" t="s">
        <v>84</v>
      </c>
    </row>
    <row r="360" spans="1:5" ht="12.75">
      <c r="A360" s="71" t="s">
        <v>96</v>
      </c>
      <c r="B360" s="72">
        <v>2.5</v>
      </c>
      <c r="C360" s="72">
        <v>0.25</v>
      </c>
      <c r="D360" s="72" t="s">
        <v>97</v>
      </c>
      <c r="E360" s="72" t="s">
        <v>84</v>
      </c>
    </row>
    <row r="361" spans="1:6" ht="12.75">
      <c r="A361" s="71" t="s">
        <v>98</v>
      </c>
      <c r="B361" s="72">
        <v>0.5</v>
      </c>
      <c r="C361" s="72" t="s">
        <v>3</v>
      </c>
      <c r="D361" s="72" t="s">
        <v>97</v>
      </c>
      <c r="E361" s="72" t="s">
        <v>99</v>
      </c>
      <c r="F361" s="73" t="s">
        <v>100</v>
      </c>
    </row>
    <row r="362" spans="1:5" ht="12.75">
      <c r="A362" s="71" t="s">
        <v>101</v>
      </c>
      <c r="B362" s="72">
        <v>0.5</v>
      </c>
      <c r="C362" s="72" t="s">
        <v>3</v>
      </c>
      <c r="D362" s="72"/>
      <c r="E362" s="72" t="s">
        <v>84</v>
      </c>
    </row>
    <row r="363" spans="1:5" ht="12.75">
      <c r="A363" s="71" t="s">
        <v>102</v>
      </c>
      <c r="B363" s="72">
        <v>0.3</v>
      </c>
      <c r="C363" s="72" t="s">
        <v>103</v>
      </c>
      <c r="D363" s="72"/>
      <c r="E363" s="72" t="s">
        <v>92</v>
      </c>
    </row>
    <row r="364" spans="1:5" ht="12.75">
      <c r="A364" s="71" t="s">
        <v>104</v>
      </c>
      <c r="B364" s="72">
        <v>0.2</v>
      </c>
      <c r="C364" s="72" t="s">
        <v>105</v>
      </c>
      <c r="D364" s="72"/>
      <c r="E364" s="72" t="s">
        <v>71</v>
      </c>
    </row>
    <row r="365" spans="1:5" ht="12.75">
      <c r="A365" s="71" t="s">
        <v>106</v>
      </c>
      <c r="B365" s="72">
        <v>10</v>
      </c>
      <c r="C365" s="72">
        <v>1</v>
      </c>
      <c r="D365" s="72" t="s">
        <v>81</v>
      </c>
      <c r="E365" s="72" t="s">
        <v>62</v>
      </c>
    </row>
    <row r="366" spans="1:5" ht="12.75">
      <c r="A366" s="71" t="s">
        <v>107</v>
      </c>
      <c r="B366" s="72">
        <v>14</v>
      </c>
      <c r="C366" s="72">
        <v>1.4</v>
      </c>
      <c r="D366" s="72" t="s">
        <v>81</v>
      </c>
      <c r="E366" s="72" t="s">
        <v>108</v>
      </c>
    </row>
    <row r="367" spans="1:5" ht="12.75">
      <c r="A367" s="71" t="s">
        <v>109</v>
      </c>
      <c r="B367" s="72">
        <v>1</v>
      </c>
      <c r="C367" s="72">
        <v>0.1</v>
      </c>
      <c r="D367" s="72" t="s">
        <v>81</v>
      </c>
      <c r="E367" s="72" t="s">
        <v>68</v>
      </c>
    </row>
    <row r="368" spans="1:5" ht="12.75">
      <c r="A368" s="71" t="s">
        <v>110</v>
      </c>
      <c r="B368" s="72">
        <v>1</v>
      </c>
      <c r="C368" s="72">
        <v>0.1</v>
      </c>
      <c r="D368" s="72"/>
      <c r="E368" s="72" t="s">
        <v>111</v>
      </c>
    </row>
    <row r="369" spans="1:5" ht="12.75">
      <c r="A369" s="71" t="s">
        <v>112</v>
      </c>
      <c r="B369" s="72">
        <v>6</v>
      </c>
      <c r="C369" s="72">
        <v>0.6</v>
      </c>
      <c r="D369" s="72" t="s">
        <v>113</v>
      </c>
      <c r="E369" s="72" t="s">
        <v>114</v>
      </c>
    </row>
    <row r="370" spans="1:5" ht="12.75">
      <c r="A370" s="71" t="s">
        <v>115</v>
      </c>
      <c r="B370" s="72">
        <v>10</v>
      </c>
      <c r="C370" s="72">
        <v>1</v>
      </c>
      <c r="D370" s="72" t="s">
        <v>116</v>
      </c>
      <c r="E370" s="72" t="s">
        <v>84</v>
      </c>
    </row>
    <row r="371" spans="1:5" ht="12.75">
      <c r="A371" s="71" t="s">
        <v>117</v>
      </c>
      <c r="B371" s="72">
        <v>30</v>
      </c>
      <c r="C371" s="72">
        <v>3</v>
      </c>
      <c r="D371" s="72"/>
      <c r="E371" s="72" t="s">
        <v>118</v>
      </c>
    </row>
    <row r="372" spans="1:5" ht="12.75">
      <c r="A372" s="71" t="s">
        <v>15</v>
      </c>
      <c r="B372" s="72">
        <v>50</v>
      </c>
      <c r="C372" s="72">
        <v>5</v>
      </c>
      <c r="D372" s="72"/>
      <c r="E372" s="72" t="s">
        <v>119</v>
      </c>
    </row>
    <row r="373" spans="1:5" ht="12.75">
      <c r="A373" s="71" t="s">
        <v>120</v>
      </c>
      <c r="B373" s="72">
        <v>20</v>
      </c>
      <c r="C373" s="72">
        <v>2</v>
      </c>
      <c r="D373" s="72"/>
      <c r="E373" s="72" t="s">
        <v>111</v>
      </c>
    </row>
    <row r="374" spans="1:5" ht="12.75">
      <c r="A374" s="71" t="s">
        <v>121</v>
      </c>
      <c r="B374" s="72">
        <v>0.5</v>
      </c>
      <c r="C374" s="72" t="s">
        <v>3</v>
      </c>
      <c r="D374" s="72"/>
      <c r="E374" s="72" t="s">
        <v>86</v>
      </c>
    </row>
    <row r="375" spans="1:4" ht="12.75">
      <c r="A375" s="71" t="s">
        <v>122</v>
      </c>
      <c r="B375" s="72" t="s">
        <v>123</v>
      </c>
      <c r="C375" s="72"/>
      <c r="D375" s="72"/>
    </row>
    <row r="376" spans="1:3" ht="12.75">
      <c r="A376" s="71" t="s">
        <v>4</v>
      </c>
      <c r="B376" s="72" t="s">
        <v>5</v>
      </c>
      <c r="C376" s="72" t="s">
        <v>6</v>
      </c>
    </row>
    <row r="377" spans="1:5" ht="12.75">
      <c r="A377" s="71" t="s">
        <v>7</v>
      </c>
      <c r="B377" s="72">
        <v>3</v>
      </c>
      <c r="C377" s="72">
        <v>0.3</v>
      </c>
      <c r="E377" s="72" t="s">
        <v>8</v>
      </c>
    </row>
    <row r="378" spans="1:4" ht="12.75">
      <c r="A378" s="71" t="s">
        <v>12</v>
      </c>
      <c r="B378" s="72">
        <v>2000</v>
      </c>
      <c r="C378" s="72">
        <v>200</v>
      </c>
      <c r="D378" s="72" t="s">
        <v>13</v>
      </c>
    </row>
    <row r="379" spans="1:4" ht="12.75">
      <c r="A379" s="71" t="s">
        <v>15</v>
      </c>
      <c r="B379" s="72">
        <v>50</v>
      </c>
      <c r="C379" s="72">
        <v>5</v>
      </c>
      <c r="D379" s="72"/>
    </row>
    <row r="380" spans="1:4" ht="12.75">
      <c r="A380" s="71" t="s">
        <v>16</v>
      </c>
      <c r="B380" s="72">
        <v>0.7</v>
      </c>
      <c r="C380" s="72" t="s">
        <v>17</v>
      </c>
      <c r="D380" s="72" t="s">
        <v>18</v>
      </c>
    </row>
    <row r="381" spans="1:5" ht="12.75">
      <c r="A381" s="71" t="s">
        <v>19</v>
      </c>
      <c r="B381" s="72" t="s">
        <v>20</v>
      </c>
      <c r="C381" s="72" t="s">
        <v>21</v>
      </c>
      <c r="E381" s="72" t="s">
        <v>153</v>
      </c>
    </row>
    <row r="382" spans="1:4" ht="12.75">
      <c r="A382" s="71" t="s">
        <v>23</v>
      </c>
      <c r="B382" s="72" t="s">
        <v>24</v>
      </c>
      <c r="C382" s="72" t="s">
        <v>25</v>
      </c>
      <c r="D382" s="72" t="s">
        <v>26</v>
      </c>
    </row>
    <row r="383" spans="1:4" ht="12.75">
      <c r="A383" s="71" t="s">
        <v>27</v>
      </c>
      <c r="B383" s="72">
        <v>2</v>
      </c>
      <c r="C383" s="72">
        <v>0.2</v>
      </c>
      <c r="D383" s="72" t="s">
        <v>28</v>
      </c>
    </row>
    <row r="384" spans="1:4" ht="12.75">
      <c r="A384" s="71" t="s">
        <v>31</v>
      </c>
      <c r="B384" s="72">
        <v>20</v>
      </c>
      <c r="C384" s="72">
        <v>2</v>
      </c>
      <c r="D384" s="72"/>
    </row>
    <row r="385" spans="1:4" ht="12.75">
      <c r="A385" s="71" t="s">
        <v>32</v>
      </c>
      <c r="B385" s="72">
        <v>14</v>
      </c>
      <c r="C385" s="72">
        <v>1.4</v>
      </c>
      <c r="D385" s="72"/>
    </row>
    <row r="386" spans="1:3" ht="12.75">
      <c r="A386" s="71" t="s">
        <v>33</v>
      </c>
      <c r="B386" s="72">
        <v>0.4</v>
      </c>
      <c r="C386" s="72" t="s">
        <v>34</v>
      </c>
    </row>
    <row r="387" spans="1:3" ht="12.75">
      <c r="A387" s="71" t="s">
        <v>35</v>
      </c>
      <c r="B387" s="72">
        <v>0.2</v>
      </c>
      <c r="C387" s="72" t="s">
        <v>36</v>
      </c>
    </row>
    <row r="388" spans="1:4" ht="12.75">
      <c r="A388" s="71" t="s">
        <v>37</v>
      </c>
      <c r="B388" s="72">
        <v>1.6</v>
      </c>
      <c r="C388" s="72">
        <v>0.16</v>
      </c>
      <c r="D388" s="72"/>
    </row>
    <row r="389" spans="1:3" ht="12.75">
      <c r="A389" s="71" t="s">
        <v>38</v>
      </c>
      <c r="B389" s="72">
        <v>16</v>
      </c>
      <c r="C389" s="72">
        <v>1.6</v>
      </c>
    </row>
    <row r="390" spans="1:3" ht="12.75">
      <c r="A390" s="71" t="s">
        <v>40</v>
      </c>
      <c r="B390" s="72">
        <v>0.06</v>
      </c>
      <c r="C390" s="72" t="s">
        <v>41</v>
      </c>
    </row>
    <row r="391" spans="1:4" ht="12.75">
      <c r="A391" s="71" t="s">
        <v>42</v>
      </c>
      <c r="B391" s="72">
        <v>0.12</v>
      </c>
      <c r="C391" s="72" t="s">
        <v>43</v>
      </c>
      <c r="D391" s="72"/>
    </row>
    <row r="392" spans="1:4" ht="12.75">
      <c r="A392" s="71" t="s">
        <v>45</v>
      </c>
      <c r="B392" s="72">
        <v>4.5</v>
      </c>
      <c r="C392" s="72">
        <v>0.45</v>
      </c>
      <c r="D392" s="72"/>
    </row>
    <row r="393" spans="1:4" ht="12.75">
      <c r="A393" s="71" t="s">
        <v>46</v>
      </c>
      <c r="B393" s="72">
        <v>4.5</v>
      </c>
      <c r="C393" s="72">
        <v>0.45</v>
      </c>
      <c r="D393" s="72"/>
    </row>
    <row r="394" spans="1:4" ht="12.75">
      <c r="A394" s="71" t="s">
        <v>44</v>
      </c>
      <c r="B394" s="72">
        <v>3.45</v>
      </c>
      <c r="C394" s="72">
        <v>0.34500000000000003</v>
      </c>
      <c r="D394" s="72"/>
    </row>
    <row r="395" spans="1:4" ht="12.75">
      <c r="A395" s="71" t="s">
        <v>48</v>
      </c>
      <c r="B395" s="72">
        <v>2</v>
      </c>
      <c r="C395" s="72">
        <v>0.2</v>
      </c>
      <c r="D395" s="72" t="s">
        <v>49</v>
      </c>
    </row>
    <row r="396" spans="1:4" ht="12.75">
      <c r="A396" s="71" t="s">
        <v>50</v>
      </c>
      <c r="B396" s="72">
        <v>6</v>
      </c>
      <c r="C396" s="72">
        <v>0.6</v>
      </c>
      <c r="D396" s="72" t="s">
        <v>49</v>
      </c>
    </row>
    <row r="397" spans="1:4" ht="12.75">
      <c r="A397" s="71" t="s">
        <v>51</v>
      </c>
      <c r="B397" s="72">
        <v>4</v>
      </c>
      <c r="C397" s="72">
        <v>0.4</v>
      </c>
      <c r="D397" s="72"/>
    </row>
    <row r="398" spans="1:5" ht="12.75">
      <c r="A398" s="71" t="s">
        <v>52</v>
      </c>
      <c r="B398" s="72">
        <v>20</v>
      </c>
      <c r="C398" s="72">
        <v>2</v>
      </c>
      <c r="E398" s="72" t="s">
        <v>53</v>
      </c>
    </row>
    <row r="399" spans="1:4" ht="12.75">
      <c r="A399" s="71" t="s">
        <v>54</v>
      </c>
      <c r="B399" s="72">
        <v>25</v>
      </c>
      <c r="C399" s="72">
        <v>2.5</v>
      </c>
      <c r="D399" s="72"/>
    </row>
    <row r="400" spans="1:4" ht="12.75">
      <c r="A400" s="71" t="s">
        <v>56</v>
      </c>
      <c r="B400" s="72">
        <v>7</v>
      </c>
      <c r="C400" s="72">
        <v>0.7</v>
      </c>
      <c r="D400" s="72"/>
    </row>
    <row r="401" spans="1:4" ht="12.75">
      <c r="A401" s="71" t="s">
        <v>58</v>
      </c>
      <c r="B401" s="72">
        <v>1.4</v>
      </c>
      <c r="C401" s="72">
        <v>0.14</v>
      </c>
      <c r="D401" s="72"/>
    </row>
    <row r="403" ht="12.75">
      <c r="A403" s="78" t="s">
        <v>162</v>
      </c>
    </row>
    <row r="404" spans="1:4" ht="12.75">
      <c r="A404" s="73" t="s">
        <v>163</v>
      </c>
      <c r="C404" s="73">
        <v>2</v>
      </c>
      <c r="D404" s="73">
        <v>0.2</v>
      </c>
    </row>
    <row r="405" spans="1:4" ht="12.75">
      <c r="A405" s="71" t="s">
        <v>164</v>
      </c>
      <c r="C405" s="73">
        <v>3.3</v>
      </c>
      <c r="D405" s="73">
        <v>0.33</v>
      </c>
    </row>
    <row r="406" spans="1:4" ht="12.75">
      <c r="A406" s="73" t="s">
        <v>165</v>
      </c>
      <c r="C406" s="73">
        <v>4.5</v>
      </c>
      <c r="D406" s="73">
        <v>0.45</v>
      </c>
    </row>
    <row r="407" spans="1:4" ht="12.75">
      <c r="A407" s="71" t="s">
        <v>166</v>
      </c>
      <c r="C407" s="73">
        <v>8</v>
      </c>
      <c r="D407" s="73">
        <v>0.8</v>
      </c>
    </row>
    <row r="408" spans="1:4" ht="12.75">
      <c r="A408" s="73" t="s">
        <v>167</v>
      </c>
      <c r="C408" s="73">
        <v>25</v>
      </c>
      <c r="D408" s="73">
        <v>2.5</v>
      </c>
    </row>
    <row r="409" spans="1:4" ht="12.75">
      <c r="A409" s="71" t="s">
        <v>168</v>
      </c>
      <c r="C409" s="73">
        <v>25</v>
      </c>
      <c r="D409" s="73">
        <v>2.5</v>
      </c>
    </row>
    <row r="410" spans="1:5" ht="12.75">
      <c r="A410" s="73" t="s">
        <v>169</v>
      </c>
      <c r="B410" s="73" t="s">
        <v>170</v>
      </c>
      <c r="C410" s="73">
        <v>25</v>
      </c>
      <c r="D410" s="73">
        <v>2.5</v>
      </c>
      <c r="E410" s="73" t="s">
        <v>62</v>
      </c>
    </row>
    <row r="411" spans="1:4" ht="12.75">
      <c r="A411" s="71" t="s">
        <v>171</v>
      </c>
      <c r="C411" s="73">
        <v>25</v>
      </c>
      <c r="D411" s="73">
        <v>2.5</v>
      </c>
    </row>
    <row r="412" spans="1:4" ht="12.75">
      <c r="A412" s="73" t="s">
        <v>172</v>
      </c>
      <c r="C412" s="73">
        <v>80</v>
      </c>
      <c r="D412" s="73">
        <v>8</v>
      </c>
    </row>
    <row r="413" spans="1:4" ht="12.75">
      <c r="A413" s="71" t="s">
        <v>173</v>
      </c>
      <c r="C413" s="73">
        <v>100</v>
      </c>
      <c r="D413" s="73">
        <v>10</v>
      </c>
    </row>
    <row r="415" ht="12.75">
      <c r="D415" s="72"/>
    </row>
    <row r="417" ht="12.75">
      <c r="A417" s="78" t="s">
        <v>174</v>
      </c>
    </row>
    <row r="418" spans="1:5" ht="51.75" customHeight="1">
      <c r="A418" s="93" t="s">
        <v>175</v>
      </c>
      <c r="B418" s="93"/>
      <c r="C418" s="93"/>
      <c r="D418" s="93"/>
      <c r="E418" s="93"/>
    </row>
    <row r="419" spans="1:5" ht="118.5" customHeight="1">
      <c r="A419" s="94" t="s">
        <v>176</v>
      </c>
      <c r="B419" s="94"/>
      <c r="C419" s="94"/>
      <c r="D419" s="94"/>
      <c r="E419" s="94"/>
    </row>
    <row r="420" spans="1:3" ht="12.75">
      <c r="A420" s="73" t="s">
        <v>177</v>
      </c>
      <c r="B420" s="73">
        <v>30</v>
      </c>
      <c r="C420" s="73">
        <v>3</v>
      </c>
    </row>
    <row r="421" spans="1:3" ht="12.75">
      <c r="A421" s="71" t="s">
        <v>178</v>
      </c>
      <c r="B421" s="73">
        <v>300</v>
      </c>
      <c r="C421" s="73">
        <v>30</v>
      </c>
    </row>
    <row r="422" spans="1:3" ht="12.75">
      <c r="A422" s="73" t="s">
        <v>179</v>
      </c>
      <c r="B422" s="73">
        <v>90</v>
      </c>
      <c r="C422" s="73">
        <v>9</v>
      </c>
    </row>
    <row r="423" spans="1:3" ht="12.75">
      <c r="A423" s="71" t="s">
        <v>180</v>
      </c>
      <c r="B423" s="73">
        <v>3</v>
      </c>
      <c r="C423" s="73">
        <v>0.3</v>
      </c>
    </row>
    <row r="424" spans="1:3" ht="12.75">
      <c r="A424" s="73" t="s">
        <v>181</v>
      </c>
      <c r="B424" s="73" t="s">
        <v>182</v>
      </c>
      <c r="C424" s="73">
        <v>140</v>
      </c>
    </row>
    <row r="425" spans="1:3" ht="12.75">
      <c r="A425" s="71" t="s">
        <v>183</v>
      </c>
      <c r="B425" s="73">
        <v>800</v>
      </c>
      <c r="C425" s="73">
        <v>80</v>
      </c>
    </row>
    <row r="426" spans="1:3" ht="12.75">
      <c r="A426" s="73" t="s">
        <v>184</v>
      </c>
      <c r="B426" s="73">
        <v>600</v>
      </c>
      <c r="C426" s="73">
        <v>60</v>
      </c>
    </row>
    <row r="427" spans="1:3" ht="12.75">
      <c r="A427" s="71" t="s">
        <v>185</v>
      </c>
      <c r="B427" s="73">
        <v>200</v>
      </c>
      <c r="C427" s="73">
        <v>20</v>
      </c>
    </row>
    <row r="428" spans="1:3" ht="12.75">
      <c r="A428" s="73" t="s">
        <v>186</v>
      </c>
      <c r="B428" s="73" t="s">
        <v>187</v>
      </c>
      <c r="C428" s="73">
        <v>150</v>
      </c>
    </row>
    <row r="430" ht="12.75">
      <c r="A430" s="89" t="s">
        <v>188</v>
      </c>
    </row>
    <row r="431" spans="1:4" ht="12.75">
      <c r="A431" s="73" t="s">
        <v>189</v>
      </c>
      <c r="B431" s="73">
        <v>60</v>
      </c>
      <c r="C431" s="73">
        <v>6</v>
      </c>
      <c r="D431" s="73" t="s">
        <v>190</v>
      </c>
    </row>
    <row r="432" spans="1:4" ht="12.75">
      <c r="A432" s="73" t="s">
        <v>191</v>
      </c>
      <c r="B432" s="73">
        <v>120</v>
      </c>
      <c r="C432" s="73">
        <v>12</v>
      </c>
      <c r="D432" s="73" t="s">
        <v>192</v>
      </c>
    </row>
    <row r="433" spans="1:3" ht="12.75">
      <c r="A433" s="73" t="s">
        <v>193</v>
      </c>
      <c r="B433" s="72" t="s">
        <v>642</v>
      </c>
      <c r="C433" s="72" t="s">
        <v>643</v>
      </c>
    </row>
    <row r="434" spans="1:4" ht="12.75">
      <c r="A434" s="73" t="s">
        <v>194</v>
      </c>
      <c r="B434" s="72" t="s">
        <v>644</v>
      </c>
      <c r="C434" s="72" t="s">
        <v>645</v>
      </c>
      <c r="D434" s="73" t="s">
        <v>195</v>
      </c>
    </row>
    <row r="435" spans="1:4" ht="12.75">
      <c r="A435" s="73" t="s">
        <v>196</v>
      </c>
      <c r="B435" s="73">
        <v>5</v>
      </c>
      <c r="C435" s="73">
        <v>0.5</v>
      </c>
      <c r="D435" s="73" t="s">
        <v>197</v>
      </c>
    </row>
    <row r="436" spans="1:4" ht="12.75">
      <c r="A436" s="73" t="s">
        <v>198</v>
      </c>
      <c r="B436" s="73">
        <v>4</v>
      </c>
      <c r="C436" s="73">
        <v>0.4</v>
      </c>
      <c r="D436" s="73" t="s">
        <v>199</v>
      </c>
    </row>
    <row r="437" spans="1:4" ht="12.75">
      <c r="A437" s="73" t="s">
        <v>200</v>
      </c>
      <c r="B437" s="73">
        <v>8</v>
      </c>
      <c r="C437" s="73">
        <v>0.8</v>
      </c>
      <c r="D437" s="73" t="s">
        <v>201</v>
      </c>
    </row>
    <row r="438" spans="1:4" ht="12.75">
      <c r="A438" s="73" t="s">
        <v>202</v>
      </c>
      <c r="B438" s="72" t="s">
        <v>644</v>
      </c>
      <c r="C438" s="72" t="s">
        <v>645</v>
      </c>
      <c r="D438" s="73" t="s">
        <v>201</v>
      </c>
    </row>
    <row r="444" ht="37.5" customHeight="1"/>
    <row r="455" ht="12.75">
      <c r="A455" s="89" t="s">
        <v>203</v>
      </c>
    </row>
    <row r="456" ht="12.75">
      <c r="A456" s="73" t="s">
        <v>204</v>
      </c>
    </row>
    <row r="457" spans="1:5" ht="37.5" customHeight="1">
      <c r="A457" s="95" t="s">
        <v>721</v>
      </c>
      <c r="B457" s="95"/>
      <c r="C457" s="95"/>
      <c r="D457" s="95"/>
      <c r="E457" s="95"/>
    </row>
    <row r="458" ht="12.75">
      <c r="A458" s="73" t="s">
        <v>683</v>
      </c>
    </row>
    <row r="459" ht="12.75">
      <c r="A459" s="73" t="s">
        <v>682</v>
      </c>
    </row>
    <row r="462" spans="1:2" ht="12.75">
      <c r="A462" s="89" t="s">
        <v>659</v>
      </c>
      <c r="B462" s="73" t="s">
        <v>667</v>
      </c>
    </row>
    <row r="463" spans="1:2" ht="12.75">
      <c r="A463" s="73" t="s">
        <v>660</v>
      </c>
      <c r="B463" s="73">
        <v>5</v>
      </c>
    </row>
    <row r="464" spans="1:2" ht="12.75">
      <c r="A464" s="73" t="s">
        <v>661</v>
      </c>
      <c r="B464" s="73">
        <v>7</v>
      </c>
    </row>
    <row r="465" spans="1:2" ht="12.75">
      <c r="A465" s="73" t="s">
        <v>662</v>
      </c>
      <c r="B465" s="73">
        <v>17</v>
      </c>
    </row>
    <row r="466" spans="1:3" ht="12.75">
      <c r="A466" s="73" t="s">
        <v>663</v>
      </c>
      <c r="B466" s="73">
        <v>60</v>
      </c>
      <c r="C466" s="73" t="s">
        <v>681</v>
      </c>
    </row>
    <row r="467" spans="1:3" ht="12.75">
      <c r="A467" s="73" t="s">
        <v>664</v>
      </c>
      <c r="B467" s="73">
        <v>80</v>
      </c>
      <c r="C467" s="73" t="s">
        <v>680</v>
      </c>
    </row>
    <row r="468" spans="1:3" ht="12.75">
      <c r="A468" s="73" t="s">
        <v>665</v>
      </c>
      <c r="B468" s="73">
        <v>300</v>
      </c>
      <c r="C468" s="73" t="s">
        <v>680</v>
      </c>
    </row>
    <row r="469" spans="1:3" ht="12.75">
      <c r="A469" s="73" t="s">
        <v>666</v>
      </c>
      <c r="B469" s="73">
        <v>360</v>
      </c>
      <c r="C469" s="73" t="s">
        <v>680</v>
      </c>
    </row>
    <row r="470" ht="12.75">
      <c r="A470" s="73" t="s">
        <v>668</v>
      </c>
    </row>
    <row r="471" ht="12.75">
      <c r="A471" s="73" t="s">
        <v>669</v>
      </c>
    </row>
    <row r="472" ht="12.75">
      <c r="A472" s="73" t="s">
        <v>670</v>
      </c>
    </row>
    <row r="473" ht="12.75">
      <c r="A473" s="73" t="s">
        <v>671</v>
      </c>
    </row>
    <row r="475" ht="12.75">
      <c r="A475" s="89" t="s">
        <v>672</v>
      </c>
    </row>
    <row r="476" spans="1:2" ht="12.75">
      <c r="A476" s="73" t="s">
        <v>673</v>
      </c>
      <c r="B476" s="73">
        <v>0.5</v>
      </c>
    </row>
    <row r="477" spans="1:3" ht="12.75">
      <c r="A477" s="73" t="s">
        <v>674</v>
      </c>
      <c r="B477" s="73">
        <v>8</v>
      </c>
      <c r="C477" s="73" t="s">
        <v>681</v>
      </c>
    </row>
    <row r="478" spans="1:3" ht="12.75">
      <c r="A478" s="73" t="s">
        <v>675</v>
      </c>
      <c r="B478" s="73">
        <v>15</v>
      </c>
      <c r="C478" s="73" t="s">
        <v>680</v>
      </c>
    </row>
    <row r="479" spans="1:3" ht="12.75">
      <c r="A479" s="73" t="s">
        <v>676</v>
      </c>
      <c r="B479" s="73">
        <v>25</v>
      </c>
      <c r="C479" s="73" t="s">
        <v>680</v>
      </c>
    </row>
    <row r="480" spans="1:3" ht="12.75">
      <c r="A480" s="73" t="s">
        <v>677</v>
      </c>
      <c r="C480" s="73" t="s">
        <v>680</v>
      </c>
    </row>
    <row r="481" spans="1:3" ht="12.75">
      <c r="A481" s="73" t="s">
        <v>678</v>
      </c>
      <c r="C481" s="73" t="s">
        <v>680</v>
      </c>
    </row>
    <row r="482" spans="1:3" ht="12.75">
      <c r="A482" s="73" t="s">
        <v>679</v>
      </c>
      <c r="C482" s="73" t="s">
        <v>680</v>
      </c>
    </row>
    <row r="484" ht="12.75">
      <c r="A484" s="89" t="s">
        <v>684</v>
      </c>
    </row>
    <row r="485" spans="1:2" ht="12.75">
      <c r="A485" s="73" t="s">
        <v>685</v>
      </c>
      <c r="B485" s="73">
        <v>2</v>
      </c>
    </row>
    <row r="486" spans="1:2" ht="12.75">
      <c r="A486" s="73" t="s">
        <v>686</v>
      </c>
      <c r="B486" s="73">
        <v>8</v>
      </c>
    </row>
    <row r="487" spans="1:3" ht="12.75">
      <c r="A487" s="73" t="s">
        <v>687</v>
      </c>
      <c r="B487" s="73">
        <v>14</v>
      </c>
      <c r="C487" s="73" t="s">
        <v>681</v>
      </c>
    </row>
    <row r="488" spans="1:3" ht="12.75">
      <c r="A488" s="73" t="s">
        <v>688</v>
      </c>
      <c r="B488" s="73">
        <v>30</v>
      </c>
      <c r="C488" s="73" t="s">
        <v>680</v>
      </c>
    </row>
    <row r="489" spans="1:3" ht="12.75">
      <c r="A489" s="73" t="s">
        <v>689</v>
      </c>
      <c r="B489" s="73">
        <v>50</v>
      </c>
      <c r="C489" s="73" t="s">
        <v>680</v>
      </c>
    </row>
    <row r="490" ht="12.75" customHeight="1"/>
    <row r="491" spans="1:3" ht="12.75">
      <c r="A491" s="73" t="s">
        <v>704</v>
      </c>
      <c r="B491" s="73" t="s">
        <v>702</v>
      </c>
      <c r="C491" s="73" t="s">
        <v>703</v>
      </c>
    </row>
    <row r="493" ht="12.75">
      <c r="A493" s="89" t="s">
        <v>203</v>
      </c>
    </row>
    <row r="494" ht="12.75">
      <c r="A494" s="73" t="s">
        <v>705</v>
      </c>
    </row>
    <row r="495" spans="1:2" ht="12.75">
      <c r="A495" s="73" t="s">
        <v>125</v>
      </c>
      <c r="B495" s="73">
        <v>0.3</v>
      </c>
    </row>
    <row r="496" spans="1:2" ht="12.75">
      <c r="A496" s="73" t="s">
        <v>706</v>
      </c>
      <c r="B496" s="73">
        <v>1</v>
      </c>
    </row>
    <row r="497" spans="1:2" ht="12.75">
      <c r="A497" s="73" t="s">
        <v>707</v>
      </c>
      <c r="B497" s="73">
        <v>1.2</v>
      </c>
    </row>
    <row r="498" spans="1:2" ht="12.75">
      <c r="A498" s="73" t="s">
        <v>708</v>
      </c>
      <c r="B498" s="73">
        <v>1.5</v>
      </c>
    </row>
    <row r="499" spans="1:2" ht="12.75">
      <c r="A499" s="73" t="s">
        <v>709</v>
      </c>
      <c r="B499" s="73">
        <v>2</v>
      </c>
    </row>
    <row r="500" spans="1:3" ht="12.75">
      <c r="A500" s="73" t="s">
        <v>710</v>
      </c>
      <c r="B500" s="73">
        <v>4</v>
      </c>
      <c r="C500" s="73" t="s">
        <v>680</v>
      </c>
    </row>
    <row r="501" spans="1:3" ht="12.75">
      <c r="A501" s="73" t="s">
        <v>711</v>
      </c>
      <c r="B501" s="73">
        <v>5</v>
      </c>
      <c r="C501" s="73" t="s">
        <v>680</v>
      </c>
    </row>
    <row r="502" spans="1:3" ht="12.75">
      <c r="A502" s="73" t="s">
        <v>712</v>
      </c>
      <c r="B502" s="73">
        <v>7</v>
      </c>
      <c r="C502" s="73" t="s">
        <v>680</v>
      </c>
    </row>
    <row r="503" spans="1:5" ht="27" customHeight="1">
      <c r="A503" s="95" t="s">
        <v>829</v>
      </c>
      <c r="B503" s="95"/>
      <c r="C503" s="95"/>
      <c r="D503" s="74"/>
      <c r="E503" s="75"/>
    </row>
    <row r="506" ht="12.75">
      <c r="A506" s="89" t="s">
        <v>713</v>
      </c>
    </row>
    <row r="507" spans="1:2" ht="12.75">
      <c r="A507" s="73" t="s">
        <v>714</v>
      </c>
      <c r="B507" s="73">
        <v>8</v>
      </c>
    </row>
    <row r="508" spans="1:2" ht="12.75">
      <c r="A508" s="73" t="s">
        <v>715</v>
      </c>
      <c r="B508" s="73">
        <v>15</v>
      </c>
    </row>
    <row r="509" spans="1:2" ht="12.75">
      <c r="A509" s="73" t="s">
        <v>716</v>
      </c>
      <c r="B509" s="73">
        <v>12</v>
      </c>
    </row>
    <row r="510" spans="1:2" ht="12.75">
      <c r="A510" s="73" t="s">
        <v>717</v>
      </c>
      <c r="B510" s="73">
        <v>30</v>
      </c>
    </row>
    <row r="511" spans="1:3" ht="12.75">
      <c r="A511" s="73" t="s">
        <v>718</v>
      </c>
      <c r="B511" s="73">
        <v>40</v>
      </c>
      <c r="C511" s="73" t="s">
        <v>680</v>
      </c>
    </row>
    <row r="512" spans="1:3" ht="12.75">
      <c r="A512" s="73" t="s">
        <v>719</v>
      </c>
      <c r="B512" s="73">
        <v>60</v>
      </c>
      <c r="C512" s="73" t="s">
        <v>680</v>
      </c>
    </row>
    <row r="513" spans="1:3" ht="12.75">
      <c r="A513" s="73" t="s">
        <v>720</v>
      </c>
      <c r="B513" s="73">
        <v>70</v>
      </c>
      <c r="C513" s="73" t="s">
        <v>680</v>
      </c>
    </row>
    <row r="516" ht="12.75">
      <c r="A516" s="89" t="s">
        <v>722</v>
      </c>
    </row>
    <row r="517" spans="1:2" ht="12.75">
      <c r="A517" s="73" t="s">
        <v>723</v>
      </c>
      <c r="B517" s="73">
        <v>10</v>
      </c>
    </row>
    <row r="518" spans="1:2" ht="12.75">
      <c r="A518" s="73" t="s">
        <v>724</v>
      </c>
      <c r="B518" s="73">
        <v>12</v>
      </c>
    </row>
    <row r="519" spans="1:2" ht="12.75">
      <c r="A519" s="73" t="s">
        <v>725</v>
      </c>
      <c r="B519" s="73">
        <v>15</v>
      </c>
    </row>
    <row r="520" spans="1:2" ht="12.75">
      <c r="A520" s="73" t="s">
        <v>732</v>
      </c>
      <c r="B520" s="73">
        <v>20</v>
      </c>
    </row>
    <row r="521" spans="1:3" ht="12.75">
      <c r="A521" s="73" t="s">
        <v>726</v>
      </c>
      <c r="B521" s="73">
        <v>35</v>
      </c>
      <c r="C521" s="73" t="s">
        <v>681</v>
      </c>
    </row>
    <row r="522" spans="1:3" ht="12.75">
      <c r="A522" s="73" t="s">
        <v>727</v>
      </c>
      <c r="B522" s="73">
        <v>60</v>
      </c>
      <c r="C522" s="73" t="s">
        <v>681</v>
      </c>
    </row>
    <row r="523" spans="1:3" ht="12.75">
      <c r="A523" s="73" t="s">
        <v>731</v>
      </c>
      <c r="B523" s="73">
        <v>80</v>
      </c>
      <c r="C523" s="73" t="s">
        <v>680</v>
      </c>
    </row>
    <row r="524" spans="1:3" ht="12.75">
      <c r="A524" s="73" t="s">
        <v>728</v>
      </c>
      <c r="B524" s="73">
        <v>90</v>
      </c>
      <c r="C524" s="73" t="s">
        <v>680</v>
      </c>
    </row>
    <row r="525" spans="1:3" ht="12.75">
      <c r="A525" s="73" t="s">
        <v>729</v>
      </c>
      <c r="B525" s="73">
        <v>100</v>
      </c>
      <c r="C525" s="73" t="s">
        <v>680</v>
      </c>
    </row>
    <row r="526" spans="1:3" ht="12.75">
      <c r="A526" s="73" t="s">
        <v>730</v>
      </c>
      <c r="B526" s="73">
        <v>130</v>
      </c>
      <c r="C526" s="73" t="s">
        <v>680</v>
      </c>
    </row>
    <row r="532" ht="12.75">
      <c r="A532" s="89" t="s">
        <v>733</v>
      </c>
    </row>
    <row r="533" spans="1:2" ht="12.75">
      <c r="A533" s="73" t="s">
        <v>734</v>
      </c>
      <c r="B533" s="73">
        <v>1</v>
      </c>
    </row>
    <row r="534" spans="1:2" ht="12.75">
      <c r="A534" s="73" t="s">
        <v>735</v>
      </c>
      <c r="B534" s="73">
        <v>4</v>
      </c>
    </row>
    <row r="535" spans="1:2" ht="12.75">
      <c r="A535" s="73" t="s">
        <v>736</v>
      </c>
      <c r="B535" s="73">
        <v>10</v>
      </c>
    </row>
    <row r="536" spans="1:3" ht="12.75">
      <c r="A536" s="73" t="s">
        <v>737</v>
      </c>
      <c r="B536" s="73">
        <v>20</v>
      </c>
      <c r="C536" s="73" t="s">
        <v>681</v>
      </c>
    </row>
    <row r="537" spans="1:3" ht="12.75">
      <c r="A537" s="73" t="s">
        <v>738</v>
      </c>
      <c r="B537" s="73">
        <v>40</v>
      </c>
      <c r="C537" s="73" t="s">
        <v>680</v>
      </c>
    </row>
    <row r="538" spans="1:3" ht="12.75">
      <c r="A538" s="73" t="s">
        <v>739</v>
      </c>
      <c r="B538" s="73">
        <v>50</v>
      </c>
      <c r="C538" s="73" t="s">
        <v>680</v>
      </c>
    </row>
    <row r="540" ht="12.75">
      <c r="A540" s="89" t="s">
        <v>740</v>
      </c>
    </row>
    <row r="541" spans="1:2" ht="12.75">
      <c r="A541" s="73" t="s">
        <v>741</v>
      </c>
      <c r="B541" s="73">
        <v>0.2</v>
      </c>
    </row>
    <row r="542" spans="1:2" ht="12.75">
      <c r="A542" s="73" t="s">
        <v>740</v>
      </c>
      <c r="B542" s="73">
        <v>0.3</v>
      </c>
    </row>
    <row r="543" spans="1:2" ht="12.75">
      <c r="A543" s="73" t="s">
        <v>742</v>
      </c>
      <c r="B543" s="73">
        <v>1.5</v>
      </c>
    </row>
    <row r="544" spans="1:2" ht="12.75">
      <c r="A544" s="73" t="s">
        <v>743</v>
      </c>
      <c r="B544" s="73">
        <v>13</v>
      </c>
    </row>
    <row r="545" spans="1:3" ht="12.75">
      <c r="A545" s="73" t="s">
        <v>745</v>
      </c>
      <c r="B545" s="73">
        <v>30</v>
      </c>
      <c r="C545" s="73" t="s">
        <v>681</v>
      </c>
    </row>
    <row r="546" spans="1:3" ht="12.75">
      <c r="A546" s="73" t="s">
        <v>744</v>
      </c>
      <c r="B546" s="73">
        <v>20</v>
      </c>
      <c r="C546" s="73" t="s">
        <v>681</v>
      </c>
    </row>
    <row r="547" spans="1:3" ht="12.75">
      <c r="A547" s="73" t="s">
        <v>746</v>
      </c>
      <c r="B547" s="73">
        <v>40</v>
      </c>
      <c r="C547" s="73" t="s">
        <v>680</v>
      </c>
    </row>
    <row r="548" spans="1:3" ht="12.75">
      <c r="A548" s="73" t="s">
        <v>751</v>
      </c>
      <c r="B548" s="73">
        <v>30</v>
      </c>
      <c r="C548" s="73" t="s">
        <v>680</v>
      </c>
    </row>
    <row r="549" spans="1:3" ht="12.75">
      <c r="A549" s="73" t="s">
        <v>747</v>
      </c>
      <c r="B549" s="73">
        <v>40</v>
      </c>
      <c r="C549" s="73" t="s">
        <v>680</v>
      </c>
    </row>
    <row r="550" spans="1:3" ht="12.75">
      <c r="A550" s="73" t="s">
        <v>748</v>
      </c>
      <c r="B550" s="73">
        <v>50</v>
      </c>
      <c r="C550" s="73" t="s">
        <v>680</v>
      </c>
    </row>
    <row r="551" spans="1:3" ht="12.75">
      <c r="A551" s="73" t="s">
        <v>749</v>
      </c>
      <c r="B551" s="73">
        <v>65</v>
      </c>
      <c r="C551" s="73" t="s">
        <v>680</v>
      </c>
    </row>
    <row r="552" spans="1:3" ht="12.75">
      <c r="A552" s="73" t="s">
        <v>750</v>
      </c>
      <c r="B552" s="73">
        <v>100</v>
      </c>
      <c r="C552" s="73" t="s">
        <v>680</v>
      </c>
    </row>
    <row r="553" ht="12.75">
      <c r="A553" s="73" t="s">
        <v>752</v>
      </c>
    </row>
    <row r="555" ht="12.75">
      <c r="A555" s="89" t="s">
        <v>753</v>
      </c>
    </row>
    <row r="556" spans="1:2" ht="12.75">
      <c r="A556" s="73" t="s">
        <v>754</v>
      </c>
      <c r="B556" s="73">
        <v>5</v>
      </c>
    </row>
    <row r="557" spans="1:2" ht="12.75">
      <c r="A557" s="73" t="s">
        <v>755</v>
      </c>
      <c r="B557" s="73">
        <v>8</v>
      </c>
    </row>
    <row r="558" spans="1:3" ht="12.75">
      <c r="A558" s="73" t="s">
        <v>756</v>
      </c>
      <c r="B558" s="73">
        <v>30</v>
      </c>
      <c r="C558" s="73" t="s">
        <v>680</v>
      </c>
    </row>
    <row r="559" spans="1:3" ht="12.75">
      <c r="A559" s="73" t="s">
        <v>757</v>
      </c>
      <c r="B559" s="73">
        <v>80</v>
      </c>
      <c r="C559" s="73" t="s">
        <v>680</v>
      </c>
    </row>
    <row r="560" spans="1:2" ht="12.75">
      <c r="A560" s="73" t="s">
        <v>758</v>
      </c>
      <c r="B560" s="73">
        <v>0.3</v>
      </c>
    </row>
    <row r="561" spans="1:2" ht="12.75">
      <c r="A561" s="73" t="s">
        <v>753</v>
      </c>
      <c r="B561" s="73">
        <v>7</v>
      </c>
    </row>
    <row r="562" spans="1:2" ht="12.75">
      <c r="A562" s="73" t="s">
        <v>759</v>
      </c>
      <c r="B562" s="73">
        <v>10</v>
      </c>
    </row>
    <row r="563" spans="1:3" ht="12.75">
      <c r="A563" s="73" t="s">
        <v>760</v>
      </c>
      <c r="B563" s="73">
        <v>45</v>
      </c>
      <c r="C563" s="73" t="s">
        <v>680</v>
      </c>
    </row>
    <row r="564" spans="1:3" ht="12.75">
      <c r="A564" s="73" t="s">
        <v>761</v>
      </c>
      <c r="B564" s="73">
        <v>100</v>
      </c>
      <c r="C564" s="73" t="s">
        <v>680</v>
      </c>
    </row>
    <row r="565" ht="12.75">
      <c r="A565" s="89" t="s">
        <v>762</v>
      </c>
    </row>
    <row r="566" spans="1:2" ht="12.75">
      <c r="A566" s="73" t="s">
        <v>763</v>
      </c>
      <c r="B566" s="73">
        <v>0.4</v>
      </c>
    </row>
    <row r="567" spans="1:2" ht="12.75">
      <c r="A567" s="73" t="s">
        <v>764</v>
      </c>
      <c r="B567" s="73">
        <v>10</v>
      </c>
    </row>
    <row r="568" spans="1:2" ht="12.75">
      <c r="A568" s="73" t="s">
        <v>765</v>
      </c>
      <c r="B568" s="73">
        <v>15</v>
      </c>
    </row>
    <row r="569" spans="1:2" ht="12.75">
      <c r="A569" s="73" t="s">
        <v>766</v>
      </c>
      <c r="B569" s="73">
        <v>15</v>
      </c>
    </row>
    <row r="570" spans="1:2" ht="12.75">
      <c r="A570" s="73" t="s">
        <v>767</v>
      </c>
      <c r="B570" s="73">
        <v>25</v>
      </c>
    </row>
    <row r="571" spans="1:3" ht="12.75">
      <c r="A571" s="73" t="s">
        <v>768</v>
      </c>
      <c r="B571" s="73">
        <v>35</v>
      </c>
      <c r="C571" s="73" t="s">
        <v>681</v>
      </c>
    </row>
    <row r="572" spans="1:3" ht="12.75">
      <c r="A572" s="73" t="s">
        <v>769</v>
      </c>
      <c r="B572" s="73">
        <v>40</v>
      </c>
      <c r="C572" s="73" t="s">
        <v>680</v>
      </c>
    </row>
    <row r="573" spans="1:3" ht="12.75">
      <c r="A573" s="73" t="s">
        <v>770</v>
      </c>
      <c r="B573" s="73">
        <v>50</v>
      </c>
      <c r="C573" s="73" t="s">
        <v>680</v>
      </c>
    </row>
    <row r="574" spans="1:3" ht="12.75">
      <c r="A574" s="73" t="s">
        <v>771</v>
      </c>
      <c r="B574" s="73">
        <v>65</v>
      </c>
      <c r="C574" s="73" t="s">
        <v>680</v>
      </c>
    </row>
    <row r="575" spans="1:3" ht="12.75">
      <c r="A575" s="73" t="s">
        <v>772</v>
      </c>
      <c r="B575" s="73">
        <v>80</v>
      </c>
      <c r="C575" s="73" t="s">
        <v>680</v>
      </c>
    </row>
    <row r="576" ht="12.75">
      <c r="A576" s="89" t="s">
        <v>773</v>
      </c>
    </row>
    <row r="577" spans="1:2" ht="12.75">
      <c r="A577" s="73" t="s">
        <v>774</v>
      </c>
      <c r="B577" s="73">
        <v>5</v>
      </c>
    </row>
    <row r="578" spans="1:2" ht="12.75">
      <c r="A578" s="73" t="s">
        <v>775</v>
      </c>
      <c r="B578" s="73">
        <v>0.2</v>
      </c>
    </row>
    <row r="579" spans="1:2" ht="12.75">
      <c r="A579" s="73" t="s">
        <v>776</v>
      </c>
      <c r="B579" s="73">
        <v>0.4</v>
      </c>
    </row>
    <row r="580" spans="1:2" ht="12.75">
      <c r="A580" s="73" t="s">
        <v>777</v>
      </c>
      <c r="B580" s="73">
        <v>10</v>
      </c>
    </row>
    <row r="581" spans="1:2" ht="12.75">
      <c r="A581" s="73" t="s">
        <v>778</v>
      </c>
      <c r="B581" s="73">
        <v>11</v>
      </c>
    </row>
    <row r="582" spans="1:2" ht="12.75">
      <c r="A582" s="73" t="s">
        <v>779</v>
      </c>
      <c r="B582" s="73">
        <v>17</v>
      </c>
    </row>
    <row r="583" spans="1:2" ht="12.75">
      <c r="A583" s="73" t="s">
        <v>780</v>
      </c>
      <c r="B583" s="73">
        <v>25</v>
      </c>
    </row>
    <row r="584" spans="1:2" ht="12.75">
      <c r="A584" s="73" t="s">
        <v>781</v>
      </c>
      <c r="B584" s="73">
        <v>30</v>
      </c>
    </row>
    <row r="585" spans="1:2" ht="12.75">
      <c r="A585" s="73" t="s">
        <v>782</v>
      </c>
      <c r="B585" s="73">
        <v>30</v>
      </c>
    </row>
    <row r="586" spans="1:2" ht="12.75" customHeight="1">
      <c r="A586" s="73" t="s">
        <v>783</v>
      </c>
      <c r="B586" s="73">
        <v>40</v>
      </c>
    </row>
    <row r="587" spans="1:2" ht="12.75">
      <c r="A587" s="73" t="s">
        <v>784</v>
      </c>
      <c r="B587" s="73">
        <v>40</v>
      </c>
    </row>
    <row r="588" spans="1:4" ht="41.25" customHeight="1">
      <c r="A588" s="95" t="s">
        <v>785</v>
      </c>
      <c r="B588" s="95"/>
      <c r="C588" s="95"/>
      <c r="D588" s="95"/>
    </row>
    <row r="589" spans="1:3" ht="12.75">
      <c r="A589" s="73" t="s">
        <v>786</v>
      </c>
      <c r="C589" s="73" t="s">
        <v>681</v>
      </c>
    </row>
    <row r="590" spans="1:3" ht="12.75">
      <c r="A590" s="73" t="s">
        <v>787</v>
      </c>
      <c r="C590" s="73" t="s">
        <v>681</v>
      </c>
    </row>
    <row r="591" spans="1:3" ht="12.75">
      <c r="A591" s="73" t="s">
        <v>788</v>
      </c>
      <c r="C591" s="73" t="s">
        <v>681</v>
      </c>
    </row>
    <row r="592" spans="1:3" ht="12.75">
      <c r="A592" s="73" t="s">
        <v>789</v>
      </c>
      <c r="C592" s="73" t="s">
        <v>680</v>
      </c>
    </row>
    <row r="593" spans="1:3" ht="12.75">
      <c r="A593" s="73" t="s">
        <v>790</v>
      </c>
      <c r="C593" s="73" t="s">
        <v>680</v>
      </c>
    </row>
    <row r="595" ht="12.75">
      <c r="A595" s="89" t="s">
        <v>791</v>
      </c>
    </row>
    <row r="596" spans="1:2" ht="12.75">
      <c r="A596" s="73" t="s">
        <v>794</v>
      </c>
      <c r="B596" s="73">
        <v>30</v>
      </c>
    </row>
    <row r="597" spans="1:2" ht="12.75">
      <c r="A597" s="73" t="s">
        <v>793</v>
      </c>
      <c r="B597" s="73">
        <v>40</v>
      </c>
    </row>
    <row r="598" spans="1:3" ht="12.75">
      <c r="A598" s="73" t="s">
        <v>792</v>
      </c>
      <c r="B598" s="73">
        <v>50</v>
      </c>
      <c r="C598" s="73" t="s">
        <v>681</v>
      </c>
    </row>
    <row r="599" spans="1:3" ht="12.75">
      <c r="A599" s="73" t="s">
        <v>795</v>
      </c>
      <c r="B599" s="73">
        <v>60</v>
      </c>
      <c r="C599" s="73" t="s">
        <v>680</v>
      </c>
    </row>
    <row r="600" spans="1:3" ht="12.75">
      <c r="A600" s="73" t="s">
        <v>796</v>
      </c>
      <c r="B600" s="73">
        <v>120</v>
      </c>
      <c r="C600" s="73" t="s">
        <v>680</v>
      </c>
    </row>
    <row r="602" ht="12.75">
      <c r="A602" s="89" t="s">
        <v>797</v>
      </c>
    </row>
    <row r="603" spans="1:3" ht="12.75">
      <c r="A603" s="73" t="s">
        <v>798</v>
      </c>
      <c r="B603" s="73">
        <v>70</v>
      </c>
      <c r="C603" s="73" t="s">
        <v>680</v>
      </c>
    </row>
    <row r="604" spans="1:3" ht="12.75">
      <c r="A604" s="73" t="s">
        <v>799</v>
      </c>
      <c r="B604" s="73">
        <v>50</v>
      </c>
      <c r="C604" s="73" t="s">
        <v>681</v>
      </c>
    </row>
    <row r="605" spans="1:3" ht="12.75">
      <c r="A605" s="73" t="s">
        <v>800</v>
      </c>
      <c r="B605" s="73">
        <v>90</v>
      </c>
      <c r="C605" s="73" t="s">
        <v>680</v>
      </c>
    </row>
    <row r="606" spans="1:3" ht="12.75">
      <c r="A606" s="73" t="s">
        <v>801</v>
      </c>
      <c r="B606" s="73">
        <v>130</v>
      </c>
      <c r="C606" s="73" t="s">
        <v>680</v>
      </c>
    </row>
    <row r="608" ht="12.75">
      <c r="A608" s="89" t="s">
        <v>802</v>
      </c>
    </row>
    <row r="609" spans="1:2" ht="12.75">
      <c r="A609" s="73" t="s">
        <v>803</v>
      </c>
      <c r="B609" s="73">
        <v>0.03</v>
      </c>
    </row>
    <row r="610" spans="1:3" ht="12.75">
      <c r="A610" s="73" t="s">
        <v>804</v>
      </c>
      <c r="C610" s="73" t="s">
        <v>680</v>
      </c>
    </row>
    <row r="611" spans="1:3" ht="12.75">
      <c r="A611" s="73" t="s">
        <v>805</v>
      </c>
      <c r="C611" s="73" t="s">
        <v>681</v>
      </c>
    </row>
    <row r="612" spans="1:3" ht="12.75">
      <c r="A612" s="73" t="s">
        <v>806</v>
      </c>
      <c r="C612" s="73" t="s">
        <v>680</v>
      </c>
    </row>
    <row r="613" spans="1:3" ht="12.75">
      <c r="A613" s="73" t="s">
        <v>807</v>
      </c>
      <c r="C613" s="73" t="s">
        <v>680</v>
      </c>
    </row>
    <row r="614" spans="1:3" ht="12.75">
      <c r="A614" s="73" t="s">
        <v>808</v>
      </c>
      <c r="C614" s="73" t="s">
        <v>680</v>
      </c>
    </row>
    <row r="615" spans="1:3" ht="12.75">
      <c r="A615" s="73" t="s">
        <v>809</v>
      </c>
      <c r="C615" s="73" t="s">
        <v>681</v>
      </c>
    </row>
    <row r="616" spans="1:3" ht="12.75">
      <c r="A616" s="73" t="s">
        <v>810</v>
      </c>
      <c r="C616" s="73" t="s">
        <v>681</v>
      </c>
    </row>
    <row r="618" ht="12.75">
      <c r="A618" s="89" t="s">
        <v>811</v>
      </c>
    </row>
    <row r="619" ht="12.75">
      <c r="A619" s="73" t="s">
        <v>812</v>
      </c>
    </row>
    <row r="620" spans="1:3" ht="12.75">
      <c r="A620" s="73" t="s">
        <v>813</v>
      </c>
      <c r="C620" s="73" t="s">
        <v>680</v>
      </c>
    </row>
    <row r="621" spans="1:3" ht="13.5" customHeight="1">
      <c r="A621" s="73" t="s">
        <v>814</v>
      </c>
      <c r="C621" s="73" t="s">
        <v>680</v>
      </c>
    </row>
    <row r="622" spans="1:3" ht="12.75">
      <c r="A622" s="73" t="s">
        <v>815</v>
      </c>
      <c r="C622" s="73" t="s">
        <v>680</v>
      </c>
    </row>
    <row r="623" spans="1:3" ht="13.5" customHeight="1">
      <c r="A623" s="73" t="s">
        <v>816</v>
      </c>
      <c r="C623" s="73" t="s">
        <v>680</v>
      </c>
    </row>
    <row r="624" ht="12.75">
      <c r="A624" s="89" t="s">
        <v>817</v>
      </c>
    </row>
    <row r="625" spans="1:3" ht="12.75">
      <c r="A625" s="73" t="s">
        <v>818</v>
      </c>
      <c r="B625" s="73">
        <v>2</v>
      </c>
      <c r="C625" s="73" t="s">
        <v>681</v>
      </c>
    </row>
    <row r="626" spans="1:2" ht="12.75">
      <c r="A626" s="73" t="s">
        <v>819</v>
      </c>
      <c r="B626" s="73">
        <v>6</v>
      </c>
    </row>
    <row r="627" spans="1:3" ht="12.75">
      <c r="A627" s="73" t="s">
        <v>820</v>
      </c>
      <c r="B627" s="73">
        <v>15</v>
      </c>
      <c r="C627" s="73" t="s">
        <v>681</v>
      </c>
    </row>
    <row r="628" spans="1:2" ht="12.75">
      <c r="A628" s="73" t="s">
        <v>821</v>
      </c>
      <c r="B628" s="73">
        <v>20</v>
      </c>
    </row>
    <row r="629" spans="1:3" ht="12.75">
      <c r="A629" s="73" t="s">
        <v>822</v>
      </c>
      <c r="B629" s="73">
        <v>2</v>
      </c>
      <c r="C629" s="73" t="s">
        <v>681</v>
      </c>
    </row>
    <row r="630" spans="1:2" ht="12.75">
      <c r="A630" s="73" t="s">
        <v>823</v>
      </c>
      <c r="B630" s="73">
        <v>0.5</v>
      </c>
    </row>
    <row r="631" spans="1:2" ht="12.75">
      <c r="A631" s="73" t="s">
        <v>824</v>
      </c>
      <c r="B631" s="73">
        <v>0.6</v>
      </c>
    </row>
    <row r="634" spans="1:4" ht="25.5" customHeight="1">
      <c r="A634" s="95" t="s">
        <v>842</v>
      </c>
      <c r="B634" s="95"/>
      <c r="C634" s="95"/>
      <c r="D634" s="95"/>
    </row>
    <row r="635" spans="1:6" ht="12.75">
      <c r="A635" s="73" t="s">
        <v>838</v>
      </c>
      <c r="B635" s="73" t="s">
        <v>199</v>
      </c>
      <c r="C635" s="73" t="s">
        <v>839</v>
      </c>
      <c r="D635" s="73" t="s">
        <v>620</v>
      </c>
      <c r="E635" s="73" t="s">
        <v>840</v>
      </c>
      <c r="F635" s="73" t="s">
        <v>841</v>
      </c>
    </row>
    <row r="636" spans="1:6" ht="15">
      <c r="A636" s="73" t="s">
        <v>831</v>
      </c>
      <c r="B636" s="91">
        <v>0.116</v>
      </c>
      <c r="C636" s="92">
        <v>1.04</v>
      </c>
      <c r="D636" s="92">
        <v>0.012</v>
      </c>
      <c r="E636" s="92">
        <v>0.106</v>
      </c>
      <c r="F636" s="92">
        <v>4.222</v>
      </c>
    </row>
    <row r="637" spans="1:6" ht="15">
      <c r="A637" s="73" t="s">
        <v>832</v>
      </c>
      <c r="B637" s="91">
        <v>0.145</v>
      </c>
      <c r="C637" s="92">
        <v>1.307</v>
      </c>
      <c r="D637" s="92">
        <v>0.018</v>
      </c>
      <c r="E637" s="92">
        <v>0.166</v>
      </c>
      <c r="F637" s="92">
        <v>6.597</v>
      </c>
    </row>
    <row r="638" spans="1:6" ht="15">
      <c r="A638" s="73" t="s">
        <v>833</v>
      </c>
      <c r="B638" s="91">
        <v>0.177</v>
      </c>
      <c r="C638" s="92">
        <v>1.594</v>
      </c>
      <c r="D638" s="73">
        <v>0.027</v>
      </c>
      <c r="E638" s="92">
        <v>0.239</v>
      </c>
      <c r="F638" s="92">
        <v>9.484</v>
      </c>
    </row>
    <row r="639" spans="1:6" ht="12.75">
      <c r="A639" s="73" t="s">
        <v>834</v>
      </c>
      <c r="B639" s="92">
        <v>0.265</v>
      </c>
      <c r="C639" s="92">
        <v>2.385</v>
      </c>
      <c r="D639" s="92">
        <v>0.057</v>
      </c>
      <c r="E639" s="92">
        <v>0.515</v>
      </c>
      <c r="F639" s="92">
        <v>20.438</v>
      </c>
    </row>
    <row r="640" spans="1:6" ht="12.75">
      <c r="A640" s="73" t="s">
        <v>835</v>
      </c>
      <c r="B640" s="92">
        <v>0.25</v>
      </c>
      <c r="C640" s="92">
        <v>2.25</v>
      </c>
      <c r="D640" s="92">
        <v>0.048</v>
      </c>
      <c r="E640" s="92">
        <v>0.428</v>
      </c>
      <c r="F640" s="92">
        <v>16.958</v>
      </c>
    </row>
    <row r="641" spans="1:6" ht="12.75">
      <c r="A641" s="73" t="s">
        <v>836</v>
      </c>
      <c r="B641" s="92">
        <v>0.348</v>
      </c>
      <c r="C641" s="92">
        <v>3.132</v>
      </c>
      <c r="D641" s="92">
        <v>0.088</v>
      </c>
      <c r="E641" s="92">
        <v>0.794</v>
      </c>
      <c r="F641" s="92">
        <v>31.487</v>
      </c>
    </row>
    <row r="642" spans="1:6" ht="12.75">
      <c r="A642" s="73" t="s">
        <v>837</v>
      </c>
      <c r="B642" s="92">
        <v>0.033</v>
      </c>
      <c r="C642" s="92">
        <v>0.297</v>
      </c>
      <c r="D642" s="92" t="s">
        <v>843</v>
      </c>
      <c r="E642" s="92" t="s">
        <v>843</v>
      </c>
      <c r="F642" s="92" t="s">
        <v>843</v>
      </c>
    </row>
  </sheetData>
  <sheetProtection/>
  <mergeCells count="14">
    <mergeCell ref="A135:E135"/>
    <mergeCell ref="A150:E150"/>
    <mergeCell ref="A267:D267"/>
    <mergeCell ref="A2:F2"/>
    <mergeCell ref="A3:F3"/>
    <mergeCell ref="A4:F4"/>
    <mergeCell ref="A5:D5"/>
    <mergeCell ref="A634:D634"/>
    <mergeCell ref="A588:D588"/>
    <mergeCell ref="A503:C503"/>
    <mergeCell ref="A279:E279"/>
    <mergeCell ref="A418:E418"/>
    <mergeCell ref="A419:E419"/>
    <mergeCell ref="A457:E457"/>
  </mergeCells>
  <printOptions/>
  <pageMargins left="0.7000000000000001" right="0.7000000000000001" top="0.7875" bottom="0.7875" header="0.5118055555555556" footer="0.5118055555555556"/>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Fijalík</cp:lastModifiedBy>
  <dcterms:created xsi:type="dcterms:W3CDTF">2009-11-09T20:05:23Z</dcterms:created>
  <dcterms:modified xsi:type="dcterms:W3CDTF">2011-04-04T14:56:03Z</dcterms:modified>
  <cp:category/>
  <cp:version/>
  <cp:contentType/>
  <cp:contentStatus/>
</cp:coreProperties>
</file>